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SLUŽBENI GLASNIK\darko proračun 2021\"/>
    </mc:Choice>
  </mc:AlternateContent>
  <xr:revisionPtr revIDLastSave="0" documentId="8_{AA97E8D3-5422-4776-B29E-73E6127B9E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c Funkcijska klasifikacija" sheetId="1" r:id="rId1"/>
  </sheets>
  <definedNames>
    <definedName name="_xlnm.Database">'01c Funkcijska klasifikacija'!$A$6:$E$66</definedName>
  </definedNames>
  <calcPr calcId="181029"/>
</workbook>
</file>

<file path=xl/calcChain.xml><?xml version="1.0" encoding="utf-8"?>
<calcChain xmlns="http://schemas.openxmlformats.org/spreadsheetml/2006/main">
  <c r="D29" i="1" l="1"/>
  <c r="E29" i="1"/>
  <c r="D21" i="1"/>
  <c r="E21" i="1"/>
  <c r="E20" i="1" s="1"/>
  <c r="D11" i="1"/>
  <c r="D10" i="1" s="1"/>
  <c r="E11" i="1"/>
  <c r="E10" i="1" s="1"/>
  <c r="C32" i="1"/>
  <c r="C31" i="1" s="1"/>
  <c r="C29" i="1"/>
  <c r="C27" i="1"/>
  <c r="C21" i="1"/>
  <c r="C17" i="1"/>
  <c r="C11" i="1"/>
  <c r="C10" i="1" s="1"/>
  <c r="D17" i="1"/>
  <c r="D16" i="1" s="1"/>
  <c r="E17" i="1"/>
  <c r="E16" i="1" s="1"/>
  <c r="D47" i="1"/>
  <c r="E47" i="1"/>
  <c r="C47" i="1"/>
  <c r="D63" i="1"/>
  <c r="D62" i="1" s="1"/>
  <c r="E63" i="1"/>
  <c r="E62" i="1" s="1"/>
  <c r="C63" i="1"/>
  <c r="C62" i="1" s="1"/>
  <c r="D60" i="1"/>
  <c r="E60" i="1"/>
  <c r="C60" i="1"/>
  <c r="D57" i="1"/>
  <c r="E57" i="1"/>
  <c r="C57" i="1"/>
  <c r="D43" i="1"/>
  <c r="E43" i="1"/>
  <c r="C43" i="1"/>
  <c r="D41" i="1"/>
  <c r="E41" i="1"/>
  <c r="C41" i="1"/>
  <c r="D39" i="1"/>
  <c r="E39" i="1"/>
  <c r="C39" i="1"/>
  <c r="D37" i="1"/>
  <c r="D34" i="1" s="1"/>
  <c r="E37" i="1"/>
  <c r="C37" i="1"/>
  <c r="D32" i="1"/>
  <c r="D31" i="1" s="1"/>
  <c r="E32" i="1"/>
  <c r="E31" i="1" s="1"/>
  <c r="D27" i="1"/>
  <c r="E27" i="1"/>
  <c r="C16" i="1"/>
  <c r="D20" i="1" l="1"/>
  <c r="C34" i="1"/>
  <c r="E34" i="1"/>
  <c r="C20" i="1"/>
  <c r="E56" i="1"/>
  <c r="C56" i="1"/>
  <c r="D56" i="1"/>
  <c r="D8" i="1"/>
  <c r="C8" i="1" l="1"/>
  <c r="E8" i="1"/>
</calcChain>
</file>

<file path=xl/sharedStrings.xml><?xml version="1.0" encoding="utf-8"?>
<sst xmlns="http://schemas.openxmlformats.org/spreadsheetml/2006/main" count="119" uniqueCount="115">
  <si>
    <t>U K U P N O</t>
  </si>
  <si>
    <t>01</t>
  </si>
  <si>
    <t>OPĆE JAVNE USLUGE</t>
  </si>
  <si>
    <t>011</t>
  </si>
  <si>
    <t>0111</t>
  </si>
  <si>
    <t>Izvršna i zakonodavna tijela</t>
  </si>
  <si>
    <t>03</t>
  </si>
  <si>
    <t>JAVNI RED I SIGURNOST</t>
  </si>
  <si>
    <t>032</t>
  </si>
  <si>
    <t>USLUGE PROTUPOŽARNE ZAŠTITE</t>
  </si>
  <si>
    <t>0320</t>
  </si>
  <si>
    <t>Usluge protupožarne zaštite</t>
  </si>
  <si>
    <t>04</t>
  </si>
  <si>
    <t>EKONOMSKI POSLOVI</t>
  </si>
  <si>
    <t>041</t>
  </si>
  <si>
    <t>OPĆI EKONOMSKI,TRGOVAČKI I POSLOVI VEZANI UZ RAD</t>
  </si>
  <si>
    <t>042</t>
  </si>
  <si>
    <t>POLJOPRIVREDA,ŠUMARSTVO,RIBARSTVO I LOV</t>
  </si>
  <si>
    <t>0421</t>
  </si>
  <si>
    <t>Poljoprivreda</t>
  </si>
  <si>
    <t>05</t>
  </si>
  <si>
    <t>ZAŠTITA OKOLIŠA</t>
  </si>
  <si>
    <t>051</t>
  </si>
  <si>
    <t>GOSPODARENJE OTPADOM</t>
  </si>
  <si>
    <t>0510</t>
  </si>
  <si>
    <t>Gospodarenje otpadom</t>
  </si>
  <si>
    <t>06</t>
  </si>
  <si>
    <t>061</t>
  </si>
  <si>
    <t>RAZVOJ STANOVANJA</t>
  </si>
  <si>
    <t>0610</t>
  </si>
  <si>
    <t>Razvoj stanovanja</t>
  </si>
  <si>
    <t>062</t>
  </si>
  <si>
    <t>RAZVOJ ZAJEDNICE</t>
  </si>
  <si>
    <t>0620</t>
  </si>
  <si>
    <t>Razvoj zajednice</t>
  </si>
  <si>
    <t>063</t>
  </si>
  <si>
    <t>OPSKRBA VODOM</t>
  </si>
  <si>
    <t>0630</t>
  </si>
  <si>
    <t>Opskrba vodom</t>
  </si>
  <si>
    <t>064</t>
  </si>
  <si>
    <t>ULIČNA RASVJETA</t>
  </si>
  <si>
    <t>0640</t>
  </si>
  <si>
    <t>Ulična rasvjeta</t>
  </si>
  <si>
    <t>066</t>
  </si>
  <si>
    <t>RASHODI VEZANI ZA STANOVANJE I KOM.POGODNOSTI KOJI NISU D.S.</t>
  </si>
  <si>
    <t>0660</t>
  </si>
  <si>
    <t>08</t>
  </si>
  <si>
    <t>REKREACIJA,KULTURA I RELIGIJA</t>
  </si>
  <si>
    <t>081</t>
  </si>
  <si>
    <t>SLUŽBE REKREACIJE I SPORTA</t>
  </si>
  <si>
    <t>0810</t>
  </si>
  <si>
    <t>Službe rekreacije i sporta</t>
  </si>
  <si>
    <t>082</t>
  </si>
  <si>
    <t>SLUŽBE KULTURE</t>
  </si>
  <si>
    <t>0820</t>
  </si>
  <si>
    <t>Službe kulture</t>
  </si>
  <si>
    <t>084</t>
  </si>
  <si>
    <t>RELIGIJSKE I DRUGE SLUŽBE ZAJEDNICE</t>
  </si>
  <si>
    <t>0840</t>
  </si>
  <si>
    <t>Religijske  i druge službe zajednice</t>
  </si>
  <si>
    <t>086</t>
  </si>
  <si>
    <t>RASHODI ZA REKREACIJU,KULTURU I RELIGIJU KOJI NISU DRUGDJE S</t>
  </si>
  <si>
    <t>0860</t>
  </si>
  <si>
    <t>Rashodi za rekreaciju,kulturu i religiju koji nisu d.svrstan</t>
  </si>
  <si>
    <t>09</t>
  </si>
  <si>
    <t>OBRAZOVANJE</t>
  </si>
  <si>
    <t>091</t>
  </si>
  <si>
    <t>PREDŠKOLSKO I OSNOVNO OBRAZOVANJE</t>
  </si>
  <si>
    <t>092</t>
  </si>
  <si>
    <t>Srednjoškolsko obrazovanje</t>
  </si>
  <si>
    <t>0922</t>
  </si>
  <si>
    <t>10</t>
  </si>
  <si>
    <t>SOCIJALNA ZAŠTITA</t>
  </si>
  <si>
    <t>107</t>
  </si>
  <si>
    <t>SOCIJALNA POMOĆ STAVNOVNIŠTVU KOJE NIJE OBUHV.RED.SOC.PROGRA</t>
  </si>
  <si>
    <t>1070</t>
  </si>
  <si>
    <t>AKTIVNOSTI SOCIJALNE ZAŠTITE KOJI NISU DRUGDJE SVRSTANI</t>
  </si>
  <si>
    <t>OPĆINA MIHOVLJAN</t>
  </si>
  <si>
    <t>RAČUN</t>
  </si>
  <si>
    <t>OPIS RAČUNA</t>
  </si>
  <si>
    <t xml:space="preserve">ZAŠTITA I UNAPREĐENJE ZDRAVLJA </t>
  </si>
  <si>
    <t xml:space="preserve">Rashodi vezani uz zdravlje </t>
  </si>
  <si>
    <t xml:space="preserve">Ostale komunalne djelatnosti </t>
  </si>
  <si>
    <t xml:space="preserve">Izdaci vezani za službenike </t>
  </si>
  <si>
    <t>USLUGE UNAPREĐENJA  ZAJEDNICE</t>
  </si>
  <si>
    <t>0112</t>
  </si>
  <si>
    <t xml:space="preserve">IZVRŠNA I ZAKONODAVNA TIJELA, FINANCIJSKI POSLOVI </t>
  </si>
  <si>
    <t xml:space="preserve">Ostali financijski poslovi </t>
  </si>
  <si>
    <t>104</t>
  </si>
  <si>
    <t>2021</t>
  </si>
  <si>
    <t>2022</t>
  </si>
  <si>
    <t>2023</t>
  </si>
  <si>
    <t>0360</t>
  </si>
  <si>
    <t>0411</t>
  </si>
  <si>
    <t>044</t>
  </si>
  <si>
    <t>0442</t>
  </si>
  <si>
    <t>0912</t>
  </si>
  <si>
    <t xml:space="preserve">Srednjoškolsko i više obrazovanje </t>
  </si>
  <si>
    <t>Socijalna pomoć stanov.koje nije obuhv.redov.socijal.program</t>
  </si>
  <si>
    <t>Usluge za javni red i sigurnost</t>
  </si>
  <si>
    <t>Opći ekonomski poslovi</t>
  </si>
  <si>
    <t>PROIZVODNJA I GRAĐEVINARSTVO</t>
  </si>
  <si>
    <t>Proizvodnja</t>
  </si>
  <si>
    <t>Predškolsko obrazovanje</t>
  </si>
  <si>
    <t>Osnovnoškolsko obrazovanje</t>
  </si>
  <si>
    <t>0911</t>
  </si>
  <si>
    <t>PRORAČUN OPĆINE MIHOVLJAN ZA 2021.G. I PROJEKCIJA 2022-2023 PO FUNKCIJSKOJ KLASIFIKACIJI</t>
  </si>
  <si>
    <t>Zaposlenici - vrtić</t>
  </si>
  <si>
    <t>045</t>
  </si>
  <si>
    <t>0451</t>
  </si>
  <si>
    <t>Cestovni promet</t>
  </si>
  <si>
    <t>Opći ekonomski poslovi - vrtić</t>
  </si>
  <si>
    <t>Opći ekonomski poslovi - kredit</t>
  </si>
  <si>
    <t>Obitelj i djeca</t>
  </si>
  <si>
    <t>PROMET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</si>
</sst>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1" fontId="0" fillId="0" borderId="0" xfId="0" applyNumberFormat="1"/>
    <xf numFmtId="1" fontId="16" fillId="0" borderId="0" xfId="0" applyNumberFormat="1" applyFont="1"/>
    <xf numFmtId="1" fontId="14" fillId="0" borderId="0" xfId="0" applyNumberFormat="1" applyFont="1"/>
    <xf numFmtId="1" fontId="18" fillId="0" borderId="0" xfId="0" applyNumberFormat="1" applyFont="1"/>
    <xf numFmtId="0" fontId="18" fillId="0" borderId="0" xfId="0" applyFont="1"/>
    <xf numFmtId="4" fontId="14" fillId="0" borderId="0" xfId="0" applyNumberFormat="1" applyFont="1"/>
    <xf numFmtId="4" fontId="18" fillId="0" borderId="0" xfId="0" applyNumberFormat="1" applyFont="1"/>
    <xf numFmtId="49" fontId="16" fillId="0" borderId="0" xfId="0" applyNumberFormat="1" applyFont="1"/>
    <xf numFmtId="4" fontId="0" fillId="0" borderId="0" xfId="0" applyNumberFormat="1" applyFont="1"/>
    <xf numFmtId="0" fontId="0" fillId="0" borderId="0" xfId="0" applyFont="1"/>
    <xf numFmtId="0" fontId="16" fillId="0" borderId="0" xfId="0" applyFont="1"/>
    <xf numFmtId="0" fontId="20" fillId="0" borderId="0" xfId="0" applyFont="1"/>
    <xf numFmtId="49" fontId="0" fillId="0" borderId="0" xfId="0" applyNumberFormat="1"/>
    <xf numFmtId="49" fontId="14" fillId="0" borderId="0" xfId="0" applyNumberFormat="1" applyFont="1"/>
    <xf numFmtId="49" fontId="18" fillId="0" borderId="0" xfId="0" applyNumberFormat="1" applyFont="1"/>
    <xf numFmtId="49" fontId="0" fillId="0" borderId="0" xfId="0" applyNumberFormat="1" applyFont="1"/>
    <xf numFmtId="1" fontId="0" fillId="0" borderId="0" xfId="0" applyNumberFormat="1" applyFont="1"/>
    <xf numFmtId="49" fontId="0" fillId="0" borderId="0" xfId="0" applyNumberFormat="1" applyFont="1" applyAlignment="1">
      <alignment horizontal="left"/>
    </xf>
    <xf numFmtId="2" fontId="0" fillId="0" borderId="0" xfId="0" applyNumberFormat="1" applyFont="1"/>
    <xf numFmtId="49" fontId="19" fillId="0" borderId="0" xfId="0" applyNumberFormat="1" applyFont="1"/>
    <xf numFmtId="1" fontId="19" fillId="0" borderId="0" xfId="0" applyNumberFormat="1" applyFont="1"/>
    <xf numFmtId="0" fontId="21" fillId="0" borderId="0" xfId="0" applyFont="1"/>
    <xf numFmtId="49" fontId="0" fillId="0" borderId="0" xfId="0" applyNumberFormat="1" applyAlignment="1">
      <alignment horizontal="left"/>
    </xf>
    <xf numFmtId="4" fontId="16" fillId="0" borderId="0" xfId="0" applyNumberFormat="1" applyFont="1"/>
    <xf numFmtId="49" fontId="16" fillId="0" borderId="0" xfId="0" applyNumberFormat="1" applyFont="1" applyAlignment="1">
      <alignment horizontal="center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topLeftCell="A28" workbookViewId="0"/>
  </sheetViews>
  <sheetFormatPr defaultRowHeight="15" x14ac:dyDescent="0.25"/>
  <cols>
    <col min="1" max="1" width="12.7109375" style="13" customWidth="1"/>
    <col min="2" max="2" width="80.7109375" style="1" customWidth="1"/>
    <col min="3" max="5" width="12.7109375" style="19" customWidth="1"/>
    <col min="8" max="8" width="13" bestFit="1" customWidth="1"/>
  </cols>
  <sheetData>
    <row r="1" spans="1:6" x14ac:dyDescent="0.25">
      <c r="B1" s="2" t="s">
        <v>77</v>
      </c>
    </row>
    <row r="3" spans="1:6" x14ac:dyDescent="0.25">
      <c r="B3" s="2" t="s">
        <v>106</v>
      </c>
    </row>
    <row r="6" spans="1:6" x14ac:dyDescent="0.25">
      <c r="A6" s="8" t="s">
        <v>78</v>
      </c>
      <c r="B6" s="2" t="s">
        <v>79</v>
      </c>
      <c r="C6" s="25" t="s">
        <v>89</v>
      </c>
      <c r="D6" s="25" t="s">
        <v>90</v>
      </c>
      <c r="E6" s="25" t="s">
        <v>91</v>
      </c>
    </row>
    <row r="8" spans="1:6" x14ac:dyDescent="0.25">
      <c r="B8" s="2" t="s">
        <v>0</v>
      </c>
      <c r="C8" s="24">
        <f>SUM(C10,C16,C20,C29,C31,C34,C47,C56,C62)</f>
        <v>13340000</v>
      </c>
      <c r="D8" s="24">
        <f>SUM(D10,D16,D20,D31,D34,D47,D56,D62)</f>
        <v>10900000</v>
      </c>
      <c r="E8" s="24">
        <f>SUM(E10,E16,E20,E31,E34,E47,E56,E62)</f>
        <v>7170000</v>
      </c>
      <c r="F8" s="11"/>
    </row>
    <row r="9" spans="1:6" x14ac:dyDescent="0.25">
      <c r="C9" s="9"/>
      <c r="D9" s="9"/>
      <c r="E9" s="9"/>
      <c r="F9" s="10"/>
    </row>
    <row r="10" spans="1:6" x14ac:dyDescent="0.25">
      <c r="A10" s="14" t="s">
        <v>1</v>
      </c>
      <c r="B10" s="3" t="s">
        <v>2</v>
      </c>
      <c r="C10" s="6">
        <f>C11</f>
        <v>923500</v>
      </c>
      <c r="D10" s="6">
        <f t="shared" ref="D10:E10" si="0">D11</f>
        <v>1195500</v>
      </c>
      <c r="E10" s="6">
        <f t="shared" si="0"/>
        <v>1195500</v>
      </c>
    </row>
    <row r="11" spans="1:6" x14ac:dyDescent="0.25">
      <c r="A11" s="15" t="s">
        <v>3</v>
      </c>
      <c r="B11" s="4" t="s">
        <v>86</v>
      </c>
      <c r="C11" s="7">
        <f>SUM(C12:C15)</f>
        <v>923500</v>
      </c>
      <c r="D11" s="7">
        <f t="shared" ref="D11:E11" si="1">SUM(D12:D15)</f>
        <v>1195500</v>
      </c>
      <c r="E11" s="7">
        <f t="shared" si="1"/>
        <v>1195500</v>
      </c>
    </row>
    <row r="12" spans="1:6" x14ac:dyDescent="0.25">
      <c r="A12" s="16" t="s">
        <v>4</v>
      </c>
      <c r="B12" s="17" t="s">
        <v>5</v>
      </c>
      <c r="C12" s="9">
        <v>72000</v>
      </c>
      <c r="D12" s="9">
        <v>55000</v>
      </c>
      <c r="E12" s="9">
        <v>55000</v>
      </c>
    </row>
    <row r="13" spans="1:6" x14ac:dyDescent="0.25">
      <c r="A13" s="13" t="s">
        <v>4</v>
      </c>
      <c r="B13" s="1" t="s">
        <v>83</v>
      </c>
      <c r="C13" s="9">
        <v>658000</v>
      </c>
      <c r="D13" s="9">
        <v>658000</v>
      </c>
      <c r="E13" s="9">
        <v>658000</v>
      </c>
    </row>
    <row r="14" spans="1:6" x14ac:dyDescent="0.25">
      <c r="A14" s="13" t="s">
        <v>4</v>
      </c>
      <c r="B14" s="1" t="s">
        <v>107</v>
      </c>
      <c r="C14" s="9">
        <v>145000</v>
      </c>
      <c r="D14" s="9">
        <v>434000</v>
      </c>
      <c r="E14" s="9">
        <v>434000</v>
      </c>
    </row>
    <row r="15" spans="1:6" x14ac:dyDescent="0.25">
      <c r="A15" s="13" t="s">
        <v>85</v>
      </c>
      <c r="B15" s="1" t="s">
        <v>87</v>
      </c>
      <c r="C15" s="9">
        <v>48500</v>
      </c>
      <c r="D15" s="9">
        <v>48500</v>
      </c>
      <c r="E15" s="9">
        <v>48500</v>
      </c>
    </row>
    <row r="16" spans="1:6" x14ac:dyDescent="0.25">
      <c r="A16" s="14" t="s">
        <v>6</v>
      </c>
      <c r="B16" s="3" t="s">
        <v>7</v>
      </c>
      <c r="C16" s="6">
        <f>SUM(C17)</f>
        <v>256000</v>
      </c>
      <c r="D16" s="6">
        <f t="shared" ref="D16:E16" si="2">SUM(D17)</f>
        <v>256000</v>
      </c>
      <c r="E16" s="6">
        <f t="shared" si="2"/>
        <v>256000</v>
      </c>
    </row>
    <row r="17" spans="1:6" x14ac:dyDescent="0.25">
      <c r="A17" s="15" t="s">
        <v>8</v>
      </c>
      <c r="B17" s="4" t="s">
        <v>9</v>
      </c>
      <c r="C17" s="7">
        <f>SUM(C18:C19)</f>
        <v>256000</v>
      </c>
      <c r="D17" s="7">
        <f t="shared" ref="D17:E17" si="3">SUM(D18:D19)</f>
        <v>256000</v>
      </c>
      <c r="E17" s="7">
        <f t="shared" si="3"/>
        <v>256000</v>
      </c>
    </row>
    <row r="18" spans="1:6" x14ac:dyDescent="0.25">
      <c r="A18" s="16" t="s">
        <v>10</v>
      </c>
      <c r="B18" s="17" t="s">
        <v>11</v>
      </c>
      <c r="C18" s="9">
        <v>216000</v>
      </c>
      <c r="D18" s="9">
        <v>216000</v>
      </c>
      <c r="E18" s="9">
        <v>216000</v>
      </c>
      <c r="F18" s="10"/>
    </row>
    <row r="19" spans="1:6" x14ac:dyDescent="0.25">
      <c r="A19" s="13" t="s">
        <v>92</v>
      </c>
      <c r="B19" s="1" t="s">
        <v>99</v>
      </c>
      <c r="C19" s="9">
        <v>40000</v>
      </c>
      <c r="D19" s="9">
        <v>40000</v>
      </c>
      <c r="E19" s="9">
        <v>40000</v>
      </c>
      <c r="F19" s="10"/>
    </row>
    <row r="20" spans="1:6" x14ac:dyDescent="0.25">
      <c r="A20" s="20" t="s">
        <v>12</v>
      </c>
      <c r="B20" s="21" t="s">
        <v>13</v>
      </c>
      <c r="C20" s="6">
        <f>SUM(C21,C25,C27,C29)</f>
        <v>2569000</v>
      </c>
      <c r="D20" s="6">
        <f t="shared" ref="D20:E20" si="4">SUM(D21,D25,D27,D29)</f>
        <v>6010500</v>
      </c>
      <c r="E20" s="6">
        <f t="shared" si="4"/>
        <v>2763500</v>
      </c>
      <c r="F20" s="22"/>
    </row>
    <row r="21" spans="1:6" x14ac:dyDescent="0.25">
      <c r="A21" s="15" t="s">
        <v>14</v>
      </c>
      <c r="B21" s="4" t="s">
        <v>15</v>
      </c>
      <c r="C21" s="7">
        <f>SUM(C22:C24)</f>
        <v>2122000</v>
      </c>
      <c r="D21" s="7">
        <f t="shared" ref="D21:E21" si="5">SUM(D22:D24)</f>
        <v>5563500</v>
      </c>
      <c r="E21" s="7">
        <f t="shared" si="5"/>
        <v>2316500</v>
      </c>
      <c r="F21" s="5"/>
    </row>
    <row r="22" spans="1:6" x14ac:dyDescent="0.25">
      <c r="A22" s="13" t="s">
        <v>93</v>
      </c>
      <c r="B22" s="1" t="s">
        <v>100</v>
      </c>
      <c r="C22" s="9">
        <v>1842000</v>
      </c>
      <c r="D22" s="9">
        <v>857000.01</v>
      </c>
      <c r="E22" s="9">
        <v>858500.04</v>
      </c>
      <c r="F22" s="12"/>
    </row>
    <row r="23" spans="1:6" x14ac:dyDescent="0.25">
      <c r="A23" s="13" t="s">
        <v>93</v>
      </c>
      <c r="B23" s="1" t="s">
        <v>112</v>
      </c>
      <c r="C23" s="9">
        <v>0</v>
      </c>
      <c r="D23" s="9">
        <v>3876499.99</v>
      </c>
      <c r="E23" s="9">
        <v>627999.96</v>
      </c>
      <c r="F23" s="12"/>
    </row>
    <row r="24" spans="1:6" x14ac:dyDescent="0.25">
      <c r="A24" s="13" t="s">
        <v>93</v>
      </c>
      <c r="B24" s="1" t="s">
        <v>111</v>
      </c>
      <c r="C24" s="9">
        <v>280000</v>
      </c>
      <c r="D24" s="9">
        <v>830000</v>
      </c>
      <c r="E24" s="9">
        <v>830000</v>
      </c>
      <c r="F24" s="12"/>
    </row>
    <row r="25" spans="1:6" x14ac:dyDescent="0.25">
      <c r="A25" s="15" t="s">
        <v>16</v>
      </c>
      <c r="B25" s="4" t="s">
        <v>17</v>
      </c>
      <c r="C25" s="7">
        <v>30000</v>
      </c>
      <c r="D25" s="7">
        <v>30000</v>
      </c>
      <c r="E25" s="7">
        <v>30000</v>
      </c>
    </row>
    <row r="26" spans="1:6" x14ac:dyDescent="0.25">
      <c r="A26" s="16" t="s">
        <v>18</v>
      </c>
      <c r="B26" s="17" t="s">
        <v>19</v>
      </c>
      <c r="C26" s="9">
        <v>30000</v>
      </c>
      <c r="D26" s="9">
        <v>30000</v>
      </c>
      <c r="E26" s="9">
        <v>30000</v>
      </c>
      <c r="F26" s="10"/>
    </row>
    <row r="27" spans="1:6" x14ac:dyDescent="0.25">
      <c r="A27" s="15" t="s">
        <v>94</v>
      </c>
      <c r="B27" s="4" t="s">
        <v>101</v>
      </c>
      <c r="C27" s="7">
        <f>C28</f>
        <v>22000</v>
      </c>
      <c r="D27" s="7">
        <f t="shared" ref="D27:E27" si="6">D28</f>
        <v>22000</v>
      </c>
      <c r="E27" s="7">
        <f t="shared" si="6"/>
        <v>22000</v>
      </c>
    </row>
    <row r="28" spans="1:6" x14ac:dyDescent="0.25">
      <c r="A28" s="13" t="s">
        <v>95</v>
      </c>
      <c r="B28" s="1" t="s">
        <v>102</v>
      </c>
      <c r="C28" s="9">
        <v>22000</v>
      </c>
      <c r="D28" s="9">
        <v>22000</v>
      </c>
      <c r="E28" s="9">
        <v>22000</v>
      </c>
      <c r="F28" s="10"/>
    </row>
    <row r="29" spans="1:6" s="5" customFormat="1" x14ac:dyDescent="0.25">
      <c r="A29" s="15" t="s">
        <v>108</v>
      </c>
      <c r="B29" s="4" t="s">
        <v>114</v>
      </c>
      <c r="C29" s="7">
        <f>SUM(C30)</f>
        <v>395000</v>
      </c>
      <c r="D29" s="7">
        <f t="shared" ref="D29:E29" si="7">SUM(D30)</f>
        <v>395000</v>
      </c>
      <c r="E29" s="7">
        <f t="shared" si="7"/>
        <v>395000</v>
      </c>
    </row>
    <row r="30" spans="1:6" x14ac:dyDescent="0.25">
      <c r="A30" s="13" t="s">
        <v>109</v>
      </c>
      <c r="B30" s="1" t="s">
        <v>110</v>
      </c>
      <c r="C30" s="9">
        <v>395000</v>
      </c>
      <c r="D30" s="9">
        <v>395000</v>
      </c>
      <c r="E30" s="9">
        <v>395000</v>
      </c>
      <c r="F30" s="10"/>
    </row>
    <row r="31" spans="1:6" x14ac:dyDescent="0.25">
      <c r="A31" s="20" t="s">
        <v>20</v>
      </c>
      <c r="B31" s="21" t="s">
        <v>21</v>
      </c>
      <c r="C31" s="6">
        <f>C32</f>
        <v>105000</v>
      </c>
      <c r="D31" s="6">
        <f t="shared" ref="D31:E31" si="8">D32</f>
        <v>105000</v>
      </c>
      <c r="E31" s="6">
        <f t="shared" si="8"/>
        <v>105000</v>
      </c>
      <c r="F31" s="22"/>
    </row>
    <row r="32" spans="1:6" x14ac:dyDescent="0.25">
      <c r="A32" s="15" t="s">
        <v>22</v>
      </c>
      <c r="B32" s="4" t="s">
        <v>23</v>
      </c>
      <c r="C32" s="7">
        <f>C33</f>
        <v>105000</v>
      </c>
      <c r="D32" s="7">
        <f t="shared" ref="D32:E32" si="9">D33</f>
        <v>105000</v>
      </c>
      <c r="E32" s="7">
        <f t="shared" si="9"/>
        <v>105000</v>
      </c>
    </row>
    <row r="33" spans="1:6" x14ac:dyDescent="0.25">
      <c r="A33" s="16" t="s">
        <v>24</v>
      </c>
      <c r="B33" s="17" t="s">
        <v>25</v>
      </c>
      <c r="C33" s="9">
        <v>105000</v>
      </c>
      <c r="D33" s="9">
        <v>105000</v>
      </c>
      <c r="E33" s="9">
        <v>105000</v>
      </c>
      <c r="F33" s="10"/>
    </row>
    <row r="34" spans="1:6" x14ac:dyDescent="0.25">
      <c r="A34" s="14" t="s">
        <v>26</v>
      </c>
      <c r="B34" s="3" t="s">
        <v>84</v>
      </c>
      <c r="C34" s="6">
        <f>SUM(C35,C37,C39,C41,C43,C45)</f>
        <v>8191500</v>
      </c>
      <c r="D34" s="6">
        <f t="shared" ref="D34:E34" si="10">SUM(D35,D37,D39,D41,D43,D45)</f>
        <v>2433000</v>
      </c>
      <c r="E34" s="6">
        <f t="shared" si="10"/>
        <v>1950000</v>
      </c>
    </row>
    <row r="35" spans="1:6" x14ac:dyDescent="0.25">
      <c r="A35" s="15" t="s">
        <v>27</v>
      </c>
      <c r="B35" s="4" t="s">
        <v>28</v>
      </c>
      <c r="C35" s="7">
        <v>4000</v>
      </c>
      <c r="D35" s="7">
        <v>4000</v>
      </c>
      <c r="E35" s="7">
        <v>4000</v>
      </c>
    </row>
    <row r="36" spans="1:6" x14ac:dyDescent="0.25">
      <c r="A36" s="16" t="s">
        <v>29</v>
      </c>
      <c r="B36" s="17" t="s">
        <v>30</v>
      </c>
      <c r="C36" s="9">
        <v>4000</v>
      </c>
      <c r="D36" s="9">
        <v>4000</v>
      </c>
      <c r="E36" s="9">
        <v>4000</v>
      </c>
      <c r="F36" s="12"/>
    </row>
    <row r="37" spans="1:6" x14ac:dyDescent="0.25">
      <c r="A37" s="15" t="s">
        <v>31</v>
      </c>
      <c r="B37" s="4" t="s">
        <v>32</v>
      </c>
      <c r="C37" s="7">
        <f>C38</f>
        <v>7841500</v>
      </c>
      <c r="D37" s="7">
        <f t="shared" ref="D37:E37" si="11">D38</f>
        <v>2089000</v>
      </c>
      <c r="E37" s="7">
        <f t="shared" si="11"/>
        <v>1606000</v>
      </c>
    </row>
    <row r="38" spans="1:6" x14ac:dyDescent="0.25">
      <c r="A38" s="16" t="s">
        <v>33</v>
      </c>
      <c r="B38" s="17" t="s">
        <v>34</v>
      </c>
      <c r="C38" s="9">
        <v>7841500</v>
      </c>
      <c r="D38" s="9">
        <v>2089000</v>
      </c>
      <c r="E38" s="9">
        <v>1606000</v>
      </c>
      <c r="F38" s="12"/>
    </row>
    <row r="39" spans="1:6" x14ac:dyDescent="0.25">
      <c r="A39" s="15" t="s">
        <v>35</v>
      </c>
      <c r="B39" s="4" t="s">
        <v>36</v>
      </c>
      <c r="C39" s="7">
        <f>C40</f>
        <v>45000</v>
      </c>
      <c r="D39" s="7">
        <f t="shared" ref="D39:E39" si="12">D40</f>
        <v>45000</v>
      </c>
      <c r="E39" s="7">
        <f t="shared" si="12"/>
        <v>45000</v>
      </c>
    </row>
    <row r="40" spans="1:6" x14ac:dyDescent="0.25">
      <c r="A40" s="16" t="s">
        <v>37</v>
      </c>
      <c r="B40" s="17" t="s">
        <v>38</v>
      </c>
      <c r="C40" s="9">
        <v>45000</v>
      </c>
      <c r="D40" s="9">
        <v>45000</v>
      </c>
      <c r="E40" s="9">
        <v>45000</v>
      </c>
      <c r="F40" s="10"/>
    </row>
    <row r="41" spans="1:6" x14ac:dyDescent="0.25">
      <c r="A41" s="15" t="s">
        <v>39</v>
      </c>
      <c r="B41" s="4" t="s">
        <v>40</v>
      </c>
      <c r="C41" s="7">
        <f>C42</f>
        <v>130000</v>
      </c>
      <c r="D41" s="7">
        <f t="shared" ref="D41:E41" si="13">D42</f>
        <v>124000</v>
      </c>
      <c r="E41" s="7">
        <f t="shared" si="13"/>
        <v>124000</v>
      </c>
    </row>
    <row r="42" spans="1:6" x14ac:dyDescent="0.25">
      <c r="A42" s="16" t="s">
        <v>41</v>
      </c>
      <c r="B42" s="17" t="s">
        <v>42</v>
      </c>
      <c r="C42" s="9">
        <v>130000</v>
      </c>
      <c r="D42" s="9">
        <v>124000</v>
      </c>
      <c r="E42" s="9">
        <v>124000</v>
      </c>
      <c r="F42" s="12"/>
    </row>
    <row r="43" spans="1:6" x14ac:dyDescent="0.25">
      <c r="A43" s="15" t="s">
        <v>43</v>
      </c>
      <c r="B43" s="4" t="s">
        <v>44</v>
      </c>
      <c r="C43" s="7">
        <f>C44</f>
        <v>116000</v>
      </c>
      <c r="D43" s="7">
        <f t="shared" ref="D43:E43" si="14">D44</f>
        <v>116000</v>
      </c>
      <c r="E43" s="7">
        <f t="shared" si="14"/>
        <v>116000</v>
      </c>
    </row>
    <row r="44" spans="1:6" x14ac:dyDescent="0.25">
      <c r="A44" s="16" t="s">
        <v>45</v>
      </c>
      <c r="B44" s="17" t="s">
        <v>82</v>
      </c>
      <c r="C44" s="9">
        <v>116000</v>
      </c>
      <c r="D44" s="9">
        <v>116000</v>
      </c>
      <c r="E44" s="9">
        <v>116000</v>
      </c>
    </row>
    <row r="45" spans="1:6" x14ac:dyDescent="0.25">
      <c r="A45" s="15">
        <v>76</v>
      </c>
      <c r="B45" s="4" t="s">
        <v>80</v>
      </c>
      <c r="C45" s="7">
        <v>55000</v>
      </c>
      <c r="D45" s="7">
        <v>55000</v>
      </c>
      <c r="E45" s="7">
        <v>55000</v>
      </c>
    </row>
    <row r="46" spans="1:6" x14ac:dyDescent="0.25">
      <c r="A46" s="16">
        <v>76</v>
      </c>
      <c r="B46" s="17" t="s">
        <v>81</v>
      </c>
      <c r="C46" s="9">
        <v>55000</v>
      </c>
      <c r="D46" s="9">
        <v>55000</v>
      </c>
      <c r="E46" s="9">
        <v>55000</v>
      </c>
      <c r="F46" s="10"/>
    </row>
    <row r="47" spans="1:6" x14ac:dyDescent="0.25">
      <c r="A47" s="14" t="s">
        <v>46</v>
      </c>
      <c r="B47" s="3" t="s">
        <v>47</v>
      </c>
      <c r="C47" s="6">
        <f>SUM(C48,C50,C52,C54)</f>
        <v>370000</v>
      </c>
      <c r="D47" s="6">
        <f t="shared" ref="D47:E47" si="15">SUM(D48,D50,D52,D54)</f>
        <v>370000</v>
      </c>
      <c r="E47" s="6">
        <f t="shared" si="15"/>
        <v>370000</v>
      </c>
    </row>
    <row r="48" spans="1:6" x14ac:dyDescent="0.25">
      <c r="A48" s="15" t="s">
        <v>48</v>
      </c>
      <c r="B48" s="4" t="s">
        <v>49</v>
      </c>
      <c r="C48" s="7">
        <v>182000</v>
      </c>
      <c r="D48" s="7">
        <v>182000</v>
      </c>
      <c r="E48" s="7">
        <v>182000</v>
      </c>
    </row>
    <row r="49" spans="1:6" x14ac:dyDescent="0.25">
      <c r="A49" s="16" t="s">
        <v>50</v>
      </c>
      <c r="B49" s="17" t="s">
        <v>51</v>
      </c>
      <c r="C49" s="9">
        <v>182000</v>
      </c>
      <c r="D49" s="9">
        <v>182000</v>
      </c>
      <c r="E49" s="9">
        <v>182000</v>
      </c>
    </row>
    <row r="50" spans="1:6" x14ac:dyDescent="0.25">
      <c r="A50" s="15" t="s">
        <v>52</v>
      </c>
      <c r="B50" s="4" t="s">
        <v>53</v>
      </c>
      <c r="C50" s="7">
        <v>77000</v>
      </c>
      <c r="D50" s="7">
        <v>77000</v>
      </c>
      <c r="E50" s="7">
        <v>77000</v>
      </c>
      <c r="F50" s="5"/>
    </row>
    <row r="51" spans="1:6" x14ac:dyDescent="0.25">
      <c r="A51" s="16" t="s">
        <v>54</v>
      </c>
      <c r="B51" s="17" t="s">
        <v>55</v>
      </c>
      <c r="C51" s="9">
        <v>77000</v>
      </c>
      <c r="D51" s="9">
        <v>77000</v>
      </c>
      <c r="E51" s="9">
        <v>77000</v>
      </c>
    </row>
    <row r="52" spans="1:6" x14ac:dyDescent="0.25">
      <c r="A52" s="15" t="s">
        <v>56</v>
      </c>
      <c r="B52" s="4" t="s">
        <v>57</v>
      </c>
      <c r="C52" s="7">
        <v>20000</v>
      </c>
      <c r="D52" s="7">
        <v>20000</v>
      </c>
      <c r="E52" s="7">
        <v>20000</v>
      </c>
    </row>
    <row r="53" spans="1:6" x14ac:dyDescent="0.25">
      <c r="A53" s="16" t="s">
        <v>58</v>
      </c>
      <c r="B53" s="17" t="s">
        <v>59</v>
      </c>
      <c r="C53" s="9">
        <v>20000</v>
      </c>
      <c r="D53" s="9">
        <v>20000</v>
      </c>
      <c r="E53" s="9">
        <v>20000</v>
      </c>
    </row>
    <row r="54" spans="1:6" x14ac:dyDescent="0.25">
      <c r="A54" s="15" t="s">
        <v>60</v>
      </c>
      <c r="B54" s="4" t="s">
        <v>61</v>
      </c>
      <c r="C54" s="7">
        <v>91000</v>
      </c>
      <c r="D54" s="7">
        <v>91000</v>
      </c>
      <c r="E54" s="7">
        <v>91000</v>
      </c>
      <c r="F54" s="5"/>
    </row>
    <row r="55" spans="1:6" x14ac:dyDescent="0.25">
      <c r="A55" s="16" t="s">
        <v>62</v>
      </c>
      <c r="B55" s="17" t="s">
        <v>63</v>
      </c>
      <c r="C55" s="9">
        <v>91000</v>
      </c>
      <c r="D55" s="9">
        <v>91000</v>
      </c>
      <c r="E55" s="9">
        <v>91000</v>
      </c>
    </row>
    <row r="56" spans="1:6" x14ac:dyDescent="0.25">
      <c r="A56" s="14" t="s">
        <v>64</v>
      </c>
      <c r="B56" s="3" t="s">
        <v>65</v>
      </c>
      <c r="C56" s="6">
        <f>SUM(C57,C60)</f>
        <v>385000</v>
      </c>
      <c r="D56" s="6">
        <f t="shared" ref="D56:E56" si="16">SUM(D57,D60)</f>
        <v>385000</v>
      </c>
      <c r="E56" s="6">
        <f t="shared" si="16"/>
        <v>385000</v>
      </c>
    </row>
    <row r="57" spans="1:6" x14ac:dyDescent="0.25">
      <c r="A57" s="15" t="s">
        <v>66</v>
      </c>
      <c r="B57" s="4" t="s">
        <v>67</v>
      </c>
      <c r="C57" s="7">
        <f>SUM(C58:C59)</f>
        <v>220000</v>
      </c>
      <c r="D57" s="7">
        <f t="shared" ref="D57:E57" si="17">SUM(D58:D59)</f>
        <v>220000</v>
      </c>
      <c r="E57" s="7">
        <f t="shared" si="17"/>
        <v>220000</v>
      </c>
      <c r="F57" s="5"/>
    </row>
    <row r="58" spans="1:6" x14ac:dyDescent="0.25">
      <c r="A58" s="13" t="s">
        <v>105</v>
      </c>
      <c r="B58" s="1" t="s">
        <v>103</v>
      </c>
      <c r="C58" s="9">
        <v>110000</v>
      </c>
      <c r="D58" s="9">
        <v>110000</v>
      </c>
      <c r="E58" s="9">
        <v>110000</v>
      </c>
      <c r="F58" s="10"/>
    </row>
    <row r="59" spans="1:6" x14ac:dyDescent="0.25">
      <c r="A59" s="23" t="s">
        <v>96</v>
      </c>
      <c r="B59" s="1" t="s">
        <v>104</v>
      </c>
      <c r="C59" s="9">
        <v>110000</v>
      </c>
      <c r="D59" s="9">
        <v>110000</v>
      </c>
      <c r="E59" s="9">
        <v>110000</v>
      </c>
      <c r="F59" s="10"/>
    </row>
    <row r="60" spans="1:6" x14ac:dyDescent="0.25">
      <c r="A60" s="15" t="s">
        <v>68</v>
      </c>
      <c r="B60" s="4" t="s">
        <v>69</v>
      </c>
      <c r="C60" s="7">
        <f>C61</f>
        <v>165000</v>
      </c>
      <c r="D60" s="7">
        <f t="shared" ref="D60:E60" si="18">D61</f>
        <v>165000</v>
      </c>
      <c r="E60" s="7">
        <f t="shared" si="18"/>
        <v>165000</v>
      </c>
    </row>
    <row r="61" spans="1:6" x14ac:dyDescent="0.25">
      <c r="A61" s="16" t="s">
        <v>70</v>
      </c>
      <c r="B61" s="1" t="s">
        <v>97</v>
      </c>
      <c r="C61" s="9">
        <v>165000</v>
      </c>
      <c r="D61" s="9">
        <v>165000</v>
      </c>
      <c r="E61" s="9">
        <v>165000</v>
      </c>
      <c r="F61" s="10"/>
    </row>
    <row r="62" spans="1:6" x14ac:dyDescent="0.25">
      <c r="A62" s="14" t="s">
        <v>71</v>
      </c>
      <c r="B62" s="3" t="s">
        <v>72</v>
      </c>
      <c r="C62" s="6">
        <f>SUM(C63,C65)</f>
        <v>145000</v>
      </c>
      <c r="D62" s="6">
        <f t="shared" ref="D62:E62" si="19">SUM(D63,D65)</f>
        <v>145000</v>
      </c>
      <c r="E62" s="6">
        <f t="shared" si="19"/>
        <v>145000</v>
      </c>
    </row>
    <row r="63" spans="1:6" x14ac:dyDescent="0.25">
      <c r="A63" s="15" t="s">
        <v>73</v>
      </c>
      <c r="B63" s="4" t="s">
        <v>74</v>
      </c>
      <c r="C63" s="7">
        <f>C64</f>
        <v>95000</v>
      </c>
      <c r="D63" s="7">
        <f t="shared" ref="D63:E63" si="20">D64</f>
        <v>95000</v>
      </c>
      <c r="E63" s="7">
        <f t="shared" si="20"/>
        <v>95000</v>
      </c>
    </row>
    <row r="64" spans="1:6" x14ac:dyDescent="0.25">
      <c r="A64" s="16" t="s">
        <v>75</v>
      </c>
      <c r="B64" s="1" t="s">
        <v>98</v>
      </c>
      <c r="C64" s="9">
        <v>95000</v>
      </c>
      <c r="D64" s="9">
        <v>95000</v>
      </c>
      <c r="E64" s="9">
        <v>95000</v>
      </c>
      <c r="F64" s="10"/>
    </row>
    <row r="65" spans="1:6" x14ac:dyDescent="0.25">
      <c r="A65" s="15" t="s">
        <v>88</v>
      </c>
      <c r="B65" s="4" t="s">
        <v>76</v>
      </c>
      <c r="C65" s="7">
        <v>50000</v>
      </c>
      <c r="D65" s="7">
        <v>50000</v>
      </c>
      <c r="E65" s="7">
        <v>50000</v>
      </c>
    </row>
    <row r="66" spans="1:6" x14ac:dyDescent="0.25">
      <c r="A66" s="18">
        <v>1040</v>
      </c>
      <c r="B66" s="1" t="s">
        <v>113</v>
      </c>
      <c r="C66" s="9">
        <v>50000</v>
      </c>
      <c r="D66" s="9">
        <v>50000</v>
      </c>
      <c r="E66" s="9">
        <v>50000</v>
      </c>
      <c r="F66" s="10"/>
    </row>
    <row r="67" spans="1:6" x14ac:dyDescent="0.25">
      <c r="A67" s="16"/>
      <c r="B67" s="17"/>
      <c r="F67" s="1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01c Funkcijska klasifikacija</vt:lpstr>
      <vt:lpstr>Bazapodataka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ZDRAVKO</dc:creator>
  <cp:lastModifiedBy>Korisnik</cp:lastModifiedBy>
  <cp:lastPrinted>2020-12-31T08:50:11Z</cp:lastPrinted>
  <dcterms:created xsi:type="dcterms:W3CDTF">2020-01-23T07:51:34Z</dcterms:created>
  <dcterms:modified xsi:type="dcterms:W3CDTF">2021-01-05T12:27:21Z</dcterms:modified>
</cp:coreProperties>
</file>