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b Posebni di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<sst xmlns="http://schemas.openxmlformats.org/spreadsheetml/2006/main" count="973" uniqueCount="242">
  <si>
    <t xml:space="preserve">OPĆINA MIHOVLJAN </t>
  </si>
  <si>
    <t xml:space="preserve"> </t>
  </si>
  <si>
    <t xml:space="preserve">POSEBNI DIO</t>
  </si>
  <si>
    <t xml:space="preserve">I. IZMJENE I DOPUNE PRORAČUNA OPĆINE MIHOVLJAN ZA 2021.G.</t>
  </si>
  <si>
    <t xml:space="preserve">  </t>
  </si>
  <si>
    <t xml:space="preserve">RASHODI/IZDACI PO ORGANIZACIJSKOJ I PROGRAMSKOJ KLASIFIKACIJI</t>
  </si>
  <si>
    <t xml:space="preserve">Planirano 2021</t>
  </si>
  <si>
    <t xml:space="preserve">I. izmjena i dopuna</t>
  </si>
  <si>
    <t xml:space="preserve">Razlika</t>
  </si>
  <si>
    <t xml:space="preserve">Pozicija     Broj konta    Vrsta rashoda i izdataka </t>
  </si>
  <si>
    <t xml:space="preserve">Klas.</t>
  </si>
  <si>
    <t xml:space="preserve">RAZDJEL: 001 OPĆINSKO VIJEĆE, NAČELNIK, MJESNI ODBORI, JEDINSTVENI UPRAVNI ODJEL, DJEČJI VRTIĆ</t>
  </si>
  <si>
    <t xml:space="preserve">GLAVA: 00101 OPĆINSKO VIJEĆE, NAČELNIK, MJESNI ODBORI</t>
  </si>
  <si>
    <t xml:space="preserve">GLAVA: 00102 JEDINSTVENI UPRAVNI ODJEL</t>
  </si>
  <si>
    <t xml:space="preserve">GLAVA: 00103 DJEČJI VRTIĆ</t>
  </si>
  <si>
    <t xml:space="preserve">PROGRAM: 1001 RAZVOJ ZAJEDNICE  </t>
  </si>
  <si>
    <t xml:space="preserve">Aktivnost: A100101 Pomoć obiteljima  za svako rođeno dijete</t>
  </si>
  <si>
    <t xml:space="preserve">Izvor financiranja: 11, Opći prihodi i primici</t>
  </si>
  <si>
    <t xml:space="preserve">Rashodi poslovanja </t>
  </si>
  <si>
    <t xml:space="preserve">104</t>
  </si>
  <si>
    <t xml:space="preserve">Naknade građanima i kućanstvima </t>
  </si>
  <si>
    <t xml:space="preserve">Ostale  naknade građanima i kućanstvima </t>
  </si>
  <si>
    <t xml:space="preserve">Aktivnost: A100103 Tekuće donacije udrugama</t>
  </si>
  <si>
    <t xml:space="preserve">Izvor financiranja: 11 Opći prihodi i primici</t>
  </si>
  <si>
    <t xml:space="preserve">08 </t>
  </si>
  <si>
    <t xml:space="preserve">Donacije i ostali rashodi </t>
  </si>
  <si>
    <t xml:space="preserve">Tekuće donacije </t>
  </si>
  <si>
    <t xml:space="preserve">Aktivnost: A100104 Udruga gradova i općina </t>
  </si>
  <si>
    <t xml:space="preserve">011</t>
  </si>
  <si>
    <t xml:space="preserve">Aktivnost: A100105 Lokalna akcijska grupa - LAG</t>
  </si>
  <si>
    <t xml:space="preserve">Ostali nespomenuti rashodi poslovanja </t>
  </si>
  <si>
    <t xml:space="preserve">Aktivnost: A100105 Stari grad - uređenje zemljišta</t>
  </si>
  <si>
    <t xml:space="preserve">Izvor financiranja: 11 Opći prihodi i primici,</t>
  </si>
  <si>
    <t xml:space="preserve">062</t>
  </si>
  <si>
    <t xml:space="preserve">Materijalni rashodi </t>
  </si>
  <si>
    <t xml:space="preserve">Rashodi za usluge </t>
  </si>
  <si>
    <t xml:space="preserve">Kapitalni projekt: K100101 Izgradnja dječjeg vrtića u Mihovljanu </t>
  </si>
  <si>
    <t xml:space="preserve">Izvori financiranja: 52 Državni proračun, 11 Opći prihodi i primici, 81 Namjenski primici od zaduživanja</t>
  </si>
  <si>
    <t xml:space="preserve">Rashodi za nabavu nefinancijske imovine </t>
  </si>
  <si>
    <t xml:space="preserve">062 </t>
  </si>
  <si>
    <t xml:space="preserve">Rashodi za nabavu proizvedene dugotrajne  imovine </t>
  </si>
  <si>
    <t xml:space="preserve">Građevinski objekt </t>
  </si>
  <si>
    <t xml:space="preserve">Kapitalni projekt: K100102 Oprema za dječji vrtić u Mihovljanu </t>
  </si>
  <si>
    <t xml:space="preserve">Izvori financiranja: 11 Opći prihodi i primici, 81 Namjenski primici od zaduživanja</t>
  </si>
  <si>
    <t xml:space="preserve">Rashodi za nabavu proizvedene dugotrajne imovine </t>
  </si>
  <si>
    <t xml:space="preserve">Kapitalni projekt: K100103 Dječja igrališta sa igralama i spravama </t>
  </si>
  <si>
    <t xml:space="preserve">Izvori financiranja: 52 Prihodi iz Državnog proračuna </t>
  </si>
  <si>
    <t xml:space="preserve">Kapitalni projekt: K100104 Zemljište</t>
  </si>
  <si>
    <t xml:space="preserve">Rashodi za nabavu imovine </t>
  </si>
  <si>
    <t xml:space="preserve">Materijalna imovina </t>
  </si>
  <si>
    <t xml:space="preserve">Kapitalni projekt: K100105 Projekti i geodezija </t>
  </si>
  <si>
    <t xml:space="preserve">Izvor financiranja: 11 Opći prihodi i primici, 52 Prihodi iz državnog proračuna </t>
  </si>
  <si>
    <t xml:space="preserve">Nematerijalna imovina </t>
  </si>
  <si>
    <t xml:space="preserve">Kapitalni projekt: K100106 Donacija DVD Mihovljan za građ.građ.jav. i dr. namjene </t>
  </si>
  <si>
    <t xml:space="preserve">Kapitalni projekt: K100107 Održavanje postojećih, nerazvrstanih cesta na pod. Mihovljana - asfaltiranje</t>
  </si>
  <si>
    <t xml:space="preserve">Izvor financiranja: 11 Opći prihodi i primici, 52 Prihodi iz državnog proračuana</t>
  </si>
  <si>
    <t xml:space="preserve">Građevinski objekti </t>
  </si>
  <si>
    <t xml:space="preserve">Kapitalni projekt: K100108 Nogostup i oborinska odvodnja </t>
  </si>
  <si>
    <t xml:space="preserve">Izvor financiranja: 11 Opći prihodi i primici, 52 Prihodi iz državnog proračuna, 51 Prihodi iz Županijskog proračuna  </t>
  </si>
  <si>
    <t xml:space="preserve">Kapitalni projekt: K100109 Javna rasvjeta </t>
  </si>
  <si>
    <t xml:space="preserve">Izvor financiranja: 11 Opći prihodi i primici, 31 Vlasititi izvori</t>
  </si>
  <si>
    <t xml:space="preserve">Rashodi za nabavu nefinancijske dugotrajne imovine </t>
  </si>
  <si>
    <t xml:space="preserve">Kapitalni projekt: K100110 Športske prostorije u općinskoj zgradi Mihovljan</t>
  </si>
  <si>
    <t xml:space="preserve">Kapitalni projekt: K100111 Centar Mihovljana/kraj škole, vrtića, dj. Igrališta i most</t>
  </si>
  <si>
    <t xml:space="preserve">Kapitalni projekt: K100112 Zagorski vodovod - Sufinanciranje izgradnje vodnih građevina </t>
  </si>
  <si>
    <t xml:space="preserve">Kapitalne donacije </t>
  </si>
  <si>
    <t xml:space="preserve">Kapitalni projekt: K100113 Rekonstrukcija društvenog doma u Mihovljanu</t>
  </si>
  <si>
    <t xml:space="preserve">Izvor financiranja: 11 Opći prihodi i primici, 52 Pomoći iz državnog proračuna </t>
  </si>
  <si>
    <t xml:space="preserve">Kapitalni projekt: K100114 Kupnja građevine</t>
  </si>
  <si>
    <t xml:space="preserve">Program: 1004 JAVNA UPRAVA I ADMINISTRACIJA</t>
  </si>
  <si>
    <t xml:space="preserve">Aktivnost: A100401 Materijalni rashodi i rashodi za usluge </t>
  </si>
  <si>
    <t xml:space="preserve">Rashodi poslovanja</t>
  </si>
  <si>
    <t xml:space="preserve">Materijalni rashodi</t>
  </si>
  <si>
    <t xml:space="preserve">Rashodi za materijal i energiju </t>
  </si>
  <si>
    <t xml:space="preserve">Aktivnost: A100402 Ostali nespomenuti izdaci </t>
  </si>
  <si>
    <t xml:space="preserve">Aktivnost: A100403 Intelektualne i osobne usluge  </t>
  </si>
  <si>
    <t xml:space="preserve">Izvor financiranja: 11, Opći prihodi i primici </t>
  </si>
  <si>
    <t xml:space="preserve">Aktivnost, A100104 Financijski rashodi</t>
  </si>
  <si>
    <t xml:space="preserve">Financijski rashodi </t>
  </si>
  <si>
    <t xml:space="preserve">Kamate za primljene kredite</t>
  </si>
  <si>
    <t xml:space="preserve">Ostali financijski rashodi </t>
  </si>
  <si>
    <t xml:space="preserve">Aktivnost: A100405 Naknade osobama izvan radnog odnosa</t>
  </si>
  <si>
    <t xml:space="preserve">Izvor financiranja: 11 Opći prihodi i primici, 55 Pomoći Zavoda za zapošljavanje  </t>
  </si>
  <si>
    <t xml:space="preserve">Naknade troškova    </t>
  </si>
  <si>
    <t xml:space="preserve">Aktivnost, A100406 Zakupnine i najamnine</t>
  </si>
  <si>
    <t xml:space="preserve">Ostali nespomenuti financijski rashodi</t>
  </si>
  <si>
    <t xml:space="preserve">Aktivnost: A100107 Ostali financijski izdaci  </t>
  </si>
  <si>
    <t xml:space="preserve">Izvor financiranja: 11,  Opći prihodi i primici </t>
  </si>
  <si>
    <t xml:space="preserve">Aktivnost: A100408 Naknade za rad predstavničkih i izvršnih radnih tijela, Mjesni odbori </t>
  </si>
  <si>
    <t xml:space="preserve">Aktivnost: A100409 Naknada zamjenika načelnika</t>
  </si>
  <si>
    <t xml:space="preserve">Aktivnost: A100410  Političke stranke - redovito godišnje financiranje</t>
  </si>
  <si>
    <t xml:space="preserve">Ostali rashodi </t>
  </si>
  <si>
    <t xml:space="preserve">Aktivnost: A100411 Izdaci za lokalne izbore</t>
  </si>
  <si>
    <t xml:space="preserve">Aktivnosti: A100412 Održavanje opreme i osiguranje opreme </t>
  </si>
  <si>
    <t xml:space="preserve">Ostali nespomenuti rashodi </t>
  </si>
  <si>
    <t xml:space="preserve">Aktivnost, A100413 Otplate glavnice za kredit za dječji vrtić u Mihovljanu </t>
  </si>
  <si>
    <t xml:space="preserve">Izdaci za financijsku imovinu i otplatu kredita </t>
  </si>
  <si>
    <t xml:space="preserve">04</t>
  </si>
  <si>
    <t xml:space="preserve">Izdaci za otplatu glavnice primljenih kredita </t>
  </si>
  <si>
    <t xml:space="preserve">Otplate glavnice kredita </t>
  </si>
  <si>
    <t xml:space="preserve">Aktivnost, A100414 Usluge promidžbe i informiranja</t>
  </si>
  <si>
    <t xml:space="preserve">Aktivnost, A100415 Računalne usluge</t>
  </si>
  <si>
    <t xml:space="preserve">Aktivnost, A100416 Ostale usluge</t>
  </si>
  <si>
    <t xml:space="preserve">Aktivnost, A100417 Suf. arhivskog centra Popovec</t>
  </si>
  <si>
    <t xml:space="preserve">Aktivnost, A100418 Tekuća rezerva</t>
  </si>
  <si>
    <t xml:space="preserve">Izvor financiranja: 11 Opći prihodi i primici, 9 Sredstva iz prethodnih godina</t>
  </si>
  <si>
    <t xml:space="preserve">Kapitalni projekt: K100401 Nabava nefinancijske imovine</t>
  </si>
  <si>
    <t xml:space="preserve">Izvor financiranja:11 Opći prihodi i primici </t>
  </si>
  <si>
    <t xml:space="preserve">Postrojenja i oprema</t>
  </si>
  <si>
    <t xml:space="preserve">PROGRAM: 1005  ORGANIZACIJA I PROVOĐENJE ZAŠTITE I SPAŠAVANJA </t>
  </si>
  <si>
    <t xml:space="preserve">Aktivnost: A100501, DVD Mihovljan</t>
  </si>
  <si>
    <t xml:space="preserve">032</t>
  </si>
  <si>
    <t xml:space="preserve">Ostali rashodi      </t>
  </si>
  <si>
    <t xml:space="preserve">Aktivnost: A100502, JVP Javna vatrogasna postrojba Krapina </t>
  </si>
  <si>
    <t xml:space="preserve">Aktivnost: A100503, Organizacija i provođenje zaštite i spašavanja-Civilna zaštita </t>
  </si>
  <si>
    <t xml:space="preserve">036</t>
  </si>
  <si>
    <t xml:space="preserve">Aktivnost: A100504, Hrvatska gorska služba spašavanja HGSS </t>
  </si>
  <si>
    <t xml:space="preserve">Tekuće donacije HGSS</t>
  </si>
  <si>
    <t xml:space="preserve">Aktivnost: A100505, Dezinfekcija prostorija, zaštitne maske </t>
  </si>
  <si>
    <t xml:space="preserve">Aktivnost: A100506 Hrvatski crveni križ Zlatar</t>
  </si>
  <si>
    <t xml:space="preserve">107 </t>
  </si>
  <si>
    <t xml:space="preserve">Donacije i ostali rashodi</t>
  </si>
  <si>
    <t xml:space="preserve">Aktivnost: A100507 Opskrba pitkom vodom DVD </t>
  </si>
  <si>
    <t xml:space="preserve">063</t>
  </si>
  <si>
    <t xml:space="preserve">PROGRAM:1006 RAZVOJ I UPR. SUSTAVA VODOOPSKRBE I ZAŠTITE VODA</t>
  </si>
  <si>
    <t xml:space="preserve">Aktivnost:100601 Uređenje odvodnih jaraka (koji nisu u nadležnosti HR voda)</t>
  </si>
  <si>
    <t xml:space="preserve">066 </t>
  </si>
  <si>
    <t xml:space="preserve">PROGRAM:1007  POTPORA POLJOPRIVREDI  </t>
  </si>
  <si>
    <t xml:space="preserve">Aktivnost: A100701, Pomoći građanima - za zadržavanje krava i krmača na području opć.</t>
  </si>
  <si>
    <t xml:space="preserve">042</t>
  </si>
  <si>
    <t xml:space="preserve">Aktivnost: A100702, Pomoći građanima - za uzgoj kokoši Hrvatica</t>
  </si>
  <si>
    <t xml:space="preserve">Aktivnost: A100702, Pomoći građanima – izobrazba za rukovanje pesticidima</t>
  </si>
  <si>
    <t xml:space="preserve">PROGRAM:1009 ODRŽAVANJE KOMUNALNE INFRASTRUKTURE </t>
  </si>
  <si>
    <t xml:space="preserve">Aktivnost: A100901, Održavanje cesta:kameni materijal i prijevoz</t>
  </si>
  <si>
    <t xml:space="preserve">Izvor financiranja: 11 Opći prihodi i primici, 31 Vlasitit izvori, 52 Prihodi iz Županijskog proračuna </t>
  </si>
  <si>
    <t xml:space="preserve">Aktivnost: A100902, Saniranje udarnih jama na ner.cestama i uređ.bankina </t>
  </si>
  <si>
    <t xml:space="preserve">Izvor financiranja: 11 Opći prihodi i primici, 31 Vlastiti izvori</t>
  </si>
  <si>
    <t xml:space="preserve">Aktivnost: A100903 Rad strojem</t>
  </si>
  <si>
    <t xml:space="preserve">Aktivnost: A100904 Košnja bankina uz nerazvrstane ceste i zem.u vl.općine </t>
  </si>
  <si>
    <t xml:space="preserve">Aktivnost:A100905 Cijevi za ceste i odvodnju </t>
  </si>
  <si>
    <t xml:space="preserve">Aktivnost: A100906  Prometni znakovi i putokazi</t>
  </si>
  <si>
    <t xml:space="preserve">Rashodi za materijal energiju </t>
  </si>
  <si>
    <t xml:space="preserve">Aktivnost: A100907 Izdaci za zimsku službu</t>
  </si>
  <si>
    <t xml:space="preserve">Aktivnost: A100908 Održavanje javne rasvjete-potrošnja i održavanje </t>
  </si>
  <si>
    <t xml:space="preserve">064</t>
  </si>
  <si>
    <t xml:space="preserve">Aktivnost: A100909 Održavanje groblja i javnih površina </t>
  </si>
  <si>
    <t xml:space="preserve">Izvor financiranja: 11 Opći prihodi i primitaka, 31 Vlastiti izvori </t>
  </si>
  <si>
    <t xml:space="preserve">066</t>
  </si>
  <si>
    <t xml:space="preserve">Aktivnost: A100910 Tekuće uređenje centra </t>
  </si>
  <si>
    <t xml:space="preserve">Aktivnost: A100911 Županijska cesta - zemljani radovi</t>
  </si>
  <si>
    <t xml:space="preserve">Aktivnost: A100912 Materijal za održavanje mosta</t>
  </si>
  <si>
    <t xml:space="preserve">Kapitalni projekt: K100901 Sanacija klizišta u naselju Mihovljan</t>
  </si>
  <si>
    <t xml:space="preserve">PROGRAM:1010 KOMUNALNA INFRASTRUKUTURE, ODRŽAVANJE  I UPRAVLJANJE IMOVINOM (OBJEKTI)</t>
  </si>
  <si>
    <t xml:space="preserve">Aktivnost: A101001 Mjesno groblje staze </t>
  </si>
  <si>
    <t xml:space="preserve">Izvor financiranja: 11 Opći prihodi i primici, 31 Vlastiti izvori </t>
  </si>
  <si>
    <t xml:space="preserve">Aktivnost:A101002 Groblje-izrada betonskih okvira na grobnim mjestima </t>
  </si>
  <si>
    <t xml:space="preserve">Rashodi za materijal i usluge </t>
  </si>
  <si>
    <t xml:space="preserve">Aktivnost: A100501 Održavanje zgrada u vlasništvu općine </t>
  </si>
  <si>
    <t xml:space="preserve">Izvor financiranja: 11 Opći prihodi i primici, 41 Prihod za posebne namjene</t>
  </si>
  <si>
    <t xml:space="preserve">Kapitalni projekt: K101001 Uređenje spomen obilježja, opločenje i hortikulturalno uređenje</t>
  </si>
  <si>
    <t xml:space="preserve">Kapitalni projekt: K101002 Mrtvačnica Mihovljan - prostor oko Mrtvačnice</t>
  </si>
  <si>
    <t xml:space="preserve">Kapitalni projekt: K101003 Nabava nefinancijske imovine</t>
  </si>
  <si>
    <t xml:space="preserve">Kapitalni projekt: K101004 Groblje: asfaltiranje staza </t>
  </si>
  <si>
    <t xml:space="preserve">Kapitalni projekt: K101005 Rekonstrukcija krova na Mrtvačnici u Mihovljanu</t>
  </si>
  <si>
    <t xml:space="preserve">Izvor financiranja: 11 Opći prihodi i primici, 31 Vlastiti izvori, 52 Prihodi i primici iz državnog proračuna  </t>
  </si>
  <si>
    <t xml:space="preserve">Rashodi za nabavu proizvodne dugotrajne imovine </t>
  </si>
  <si>
    <t xml:space="preserve">PROGRAM:1011  JAČANJE GOSPODARSTVA  </t>
  </si>
  <si>
    <t xml:space="preserve">Aktivnost: A101101 Subvencije obrtnicima i poduzetnicima </t>
  </si>
  <si>
    <t xml:space="preserve">044</t>
  </si>
  <si>
    <t xml:space="preserve">Subvencije </t>
  </si>
  <si>
    <t xml:space="preserve">PROGRAM:1014 ZAŠTITA OKOLIŠA   </t>
  </si>
  <si>
    <t xml:space="preserve">Aktivnost:A101401 Sanacija odlagališta smeća i divljih odlagališta </t>
  </si>
  <si>
    <t xml:space="preserve">Izvori financiranja:11 Opći prihodi i primici , 41 Prihodi za posebne namjene </t>
  </si>
  <si>
    <t xml:space="preserve">051</t>
  </si>
  <si>
    <t xml:space="preserve">Aktivnost: A101402 Izdaci za odvoz smeća (kontejneri) sa Mjesnog groblja</t>
  </si>
  <si>
    <t xml:space="preserve">Aktivnost: A101403 Fond za zaštitu okoliša</t>
  </si>
  <si>
    <t xml:space="preserve">Aktivnost: A101404 Izdaci za odvoz smeća – azbest</t>
  </si>
  <si>
    <t xml:space="preserve">PROGRAM:1015 UNAPREĐENJE STANOVANJA    </t>
  </si>
  <si>
    <t xml:space="preserve">Aktivnost:A101501 Sufinanciranje poticanja mjera energ. učinkovitosti za obiteljske kuće</t>
  </si>
  <si>
    <t xml:space="preserve">Izvori financiranja:11 Opći prihodi i primici </t>
  </si>
  <si>
    <t xml:space="preserve">061</t>
  </si>
  <si>
    <t xml:space="preserve">PROGRAM:1016 ZAŠTITA, OČUVANJE I UNAPREĐENJE ZDRAVLJA </t>
  </si>
  <si>
    <t xml:space="preserve">Aktivnost: A101601 Izdaci za veterinarsko - higijeničarsku službu</t>
  </si>
  <si>
    <t xml:space="preserve">Izvor financiranja: 11, Ostali prihodi i primici</t>
  </si>
  <si>
    <t xml:space="preserve">076</t>
  </si>
  <si>
    <t xml:space="preserve">Aktivnost: A101602 Deratizacija </t>
  </si>
  <si>
    <t xml:space="preserve">Aktivnost: A101603 Analiza pitke vode</t>
  </si>
  <si>
    <t xml:space="preserve">Aktivnost: A101604 Mikročipovi pasa</t>
  </si>
  <si>
    <t xml:space="preserve">PROGRAM: 1017 PREDŠKOLSKI ODGOJ </t>
  </si>
  <si>
    <t xml:space="preserve">Aktivnost: A101701 Pomoć građanima - suf. vrtića za djecu </t>
  </si>
  <si>
    <t xml:space="preserve">091 </t>
  </si>
  <si>
    <t xml:space="preserve">Aktivnost: A101702 Osnovna škola - Predškolski odgoj  </t>
  </si>
  <si>
    <t xml:space="preserve">Izvor financiranja: 11 Opći prihodi i primici, 52 Pomoći iz Državnog proračuna </t>
  </si>
  <si>
    <t xml:space="preserve">Potpore </t>
  </si>
  <si>
    <t xml:space="preserve">Tekuće potpore unutar opće države </t>
  </si>
  <si>
    <t xml:space="preserve">Program: 1018 RAZVOJ ŠKOLSTVA/OSNOVNA,SREDNJA VISOKA</t>
  </si>
  <si>
    <t xml:space="preserve">Aktivnost: A101801</t>
  </si>
  <si>
    <t xml:space="preserve">Pomoć građanima - prijevoz učenika u osnovnu školu</t>
  </si>
  <si>
    <t xml:space="preserve">096</t>
  </si>
  <si>
    <t xml:space="preserve">Aktivnost: A101802 Pomoć građanima - radne bilježnice za osnovnu školu</t>
  </si>
  <si>
    <t xml:space="preserve">Izvor financiranja: 11, Opći prihodi i primici, 52 Pomoć iz Županijskog proračuna </t>
  </si>
  <si>
    <t xml:space="preserve">Aktivnost: A101803 Osnovna škola-škola plivanja </t>
  </si>
  <si>
    <t xml:space="preserve">Potpore unutar opće države </t>
  </si>
  <si>
    <t xml:space="preserve">Aktivnost: A101804 Darovi za Božić i NG i  i naknade za učenike sa 5. svih 8.g.</t>
  </si>
  <si>
    <t xml:space="preserve">091</t>
  </si>
  <si>
    <t xml:space="preserve">Aktivnost: A101805 Pomoć građanima - prijevoza učenika u srednju školu</t>
  </si>
  <si>
    <t xml:space="preserve">092</t>
  </si>
  <si>
    <t xml:space="preserve">Ostale naknade građanima i kućanstvima </t>
  </si>
  <si>
    <t xml:space="preserve">Aktivnost: A101806 Pomoć građanima - suf. smještaja učenika u učeničke domove</t>
  </si>
  <si>
    <t xml:space="preserve">Aktivnost: A101807 Pomoć građanima  - učeničke i studentske stipendije</t>
  </si>
  <si>
    <t xml:space="preserve">Kapitalni projekt: K101801  Kapitalne pomoći OŠ - oprema</t>
  </si>
  <si>
    <t xml:space="preserve">PROGRAM:1019 RAZVOJ SPORTA I REKREACIJE </t>
  </si>
  <si>
    <t xml:space="preserve">Aktivnost: A101901 Program javnih potreba u sportu</t>
  </si>
  <si>
    <t xml:space="preserve">081 </t>
  </si>
  <si>
    <t xml:space="preserve">Donacije i osti rashodi </t>
  </si>
  <si>
    <t xml:space="preserve">Donacije  </t>
  </si>
  <si>
    <t xml:space="preserve">PROGRAM:1020 PROMICANJE KULTURE I RELIGIJE</t>
  </si>
  <si>
    <t xml:space="preserve">Aktivnost: A102001 Izdaci za obilježavanje dana Općine i župe Mihovljan</t>
  </si>
  <si>
    <t xml:space="preserve">082 </t>
  </si>
  <si>
    <t xml:space="preserve">Aktivnost: A102002 Udruge u kulturi i ostale organizacije</t>
  </si>
  <si>
    <t xml:space="preserve">Aktivnost: A102003 Kazališne predstave </t>
  </si>
  <si>
    <t xml:space="preserve">Aktivnost: A102004 Donacije župnoj crkvi Mihovljan - suf.uređ.crkv.obj.</t>
  </si>
  <si>
    <t xml:space="preserve">084 </t>
  </si>
  <si>
    <t xml:space="preserve">Kapitalne pomoći </t>
  </si>
  <si>
    <t xml:space="preserve">PROGRAM: 1021 SOCIJALNA SKRB </t>
  </si>
  <si>
    <t xml:space="preserve">Aktivnost: A102101 Pomoć građanima i kućanstvima-socijalne pomoći </t>
  </si>
  <si>
    <t xml:space="preserve">Izvori financiranja: 11, Opći prihodi i primici</t>
  </si>
  <si>
    <t xml:space="preserve">Aktivnost: A102102 Pomoć građanima-sredstva za ogrijev </t>
  </si>
  <si>
    <t xml:space="preserve">Izvor financiranja: 51 Prihodi iz žup. Proračuna</t>
  </si>
  <si>
    <t xml:space="preserve">Aktivnost: A102103 Osnovna škola-školska kuhinja/socijala </t>
  </si>
  <si>
    <t xml:space="preserve">GLAVA:00102  JEDINSTVENI UPRAVNI ODJEL</t>
  </si>
  <si>
    <t xml:space="preserve">Aktivnost: A100401 Rashodi za zaposlene - plaće</t>
  </si>
  <si>
    <t xml:space="preserve">Rashodi za zaposlene </t>
  </si>
  <si>
    <t xml:space="preserve">Plaća (bruto) </t>
  </si>
  <si>
    <t xml:space="preserve">Doprinosi na plaće </t>
  </si>
  <si>
    <t xml:space="preserve">Aktivnost: A100402 Ostali rashodi za zaposlene</t>
  </si>
  <si>
    <t xml:space="preserve">Ostali izdaci za zaposlene </t>
  </si>
  <si>
    <t xml:space="preserve">Naknade troškova zaposlenima </t>
  </si>
  <si>
    <t xml:space="preserve">GLAVA:00103 DJEČJI VRTIĆ</t>
  </si>
  <si>
    <t xml:space="preserve">Aktivnost: A100403 Materijalni rashodi i rashodi za usluge </t>
  </si>
  <si>
    <t xml:space="preserve">Rashodi za materijal i enegiju </t>
  </si>
  <si>
    <t xml:space="preserve">Aktivnost: A100404 Ostali nespomenuti izdaci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</si>
</sst>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General"/>
    <numFmt numFmtId="168" formatCode="#,##0.00"/>
  </numFmts>
  <fonts count="2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1"/>
      <color rgb="FFFF4000"/>
      <name val="Calibri"/>
      <family val="2"/>
      <charset val="238"/>
    </font>
    <font>
      <b val="true"/>
      <sz val="11"/>
      <color rgb="FFA1467E"/>
      <name val="Calibri"/>
      <family val="2"/>
      <charset val="238"/>
    </font>
    <font>
      <b val="true"/>
      <sz val="11.5"/>
      <color rgb="FFC00000"/>
      <name val="Calibri"/>
      <family val="2"/>
      <charset val="238"/>
    </font>
    <font>
      <b val="true"/>
      <sz val="12"/>
      <color rgb="FFC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2"/>
      <color rgb="FF7030A0"/>
      <name val="Calibri"/>
      <family val="2"/>
      <charset val="238"/>
    </font>
    <font>
      <sz val="12"/>
      <color rgb="FF7030A0"/>
      <name val="Calibri"/>
      <family val="2"/>
      <charset val="238"/>
    </font>
    <font>
      <b val="true"/>
      <sz val="12"/>
      <color rgb="FF00B0F0"/>
      <name val="Calibri"/>
      <family val="2"/>
      <charset val="238"/>
    </font>
    <font>
      <sz val="12"/>
      <color rgb="FF00B0F0"/>
      <name val="Calibri"/>
      <family val="2"/>
      <charset val="238"/>
    </font>
    <font>
      <sz val="16"/>
      <color rgb="FF00B0F0"/>
      <name val="Calibri"/>
      <family val="2"/>
      <charset val="238"/>
    </font>
    <font>
      <b val="true"/>
      <sz val="12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6"/>
      <name val="Calibri"/>
      <family val="2"/>
      <charset val="238"/>
    </font>
    <font>
      <sz val="14"/>
      <name val="Calibri"/>
      <family val="2"/>
      <charset val="238"/>
    </font>
    <font>
      <sz val="11"/>
      <color rgb="FFC9211E"/>
      <name val="Calibri"/>
      <family val="2"/>
      <charset val="238"/>
    </font>
    <font>
      <b val="true"/>
      <sz val="16"/>
      <color rgb="FF00B0F0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A1467E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7030A0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F146" activeCellId="0" sqref="F146"/>
    </sheetView>
  </sheetViews>
  <sheetFormatPr defaultRowHeight="15" zeroHeight="false" outlineLevelRow="0" outlineLevelCol="0"/>
  <cols>
    <col collapsed="false" customWidth="true" hidden="false" outlineLevel="0" max="1" min="1" style="0" width="19.14"/>
    <col collapsed="false" customWidth="true" hidden="false" outlineLevel="0" max="2" min="2" style="0" width="53.14"/>
    <col collapsed="false" customWidth="true" hidden="false" outlineLevel="0" max="3" min="3" style="1" width="20.71"/>
    <col collapsed="false" customWidth="true" hidden="false" outlineLevel="0" max="4" min="4" style="0" width="6.28"/>
    <col collapsed="false" customWidth="true" hidden="false" outlineLevel="0" max="5" min="5" style="2" width="14.69"/>
    <col collapsed="false" customWidth="true" hidden="false" outlineLevel="0" max="6" min="6" style="2" width="17.13"/>
    <col collapsed="false" customWidth="true" hidden="false" outlineLevel="0" max="7" min="7" style="3" width="15.88"/>
    <col collapsed="false" customWidth="true" hidden="false" outlineLevel="0" max="1025" min="8" style="0" width="8.76"/>
  </cols>
  <sheetData>
    <row r="1" customFormat="false" ht="15" hidden="false" customHeight="false" outlineLevel="0" collapsed="false">
      <c r="A1" s="4" t="s">
        <v>0</v>
      </c>
      <c r="B1" s="4" t="s">
        <v>1</v>
      </c>
    </row>
    <row r="3" customFormat="false" ht="15.75" hidden="false" customHeight="false" outlineLevel="0" collapsed="false">
      <c r="A3" s="4" t="s">
        <v>2</v>
      </c>
      <c r="B3" s="5" t="s">
        <v>1</v>
      </c>
    </row>
    <row r="4" customFormat="false" ht="15" hidden="false" customHeight="false" outlineLevel="0" collapsed="false">
      <c r="A4" s="4"/>
      <c r="B4" s="4" t="s">
        <v>3</v>
      </c>
      <c r="C4" s="6"/>
    </row>
    <row r="5" customFormat="false" ht="15" hidden="false" customHeight="false" outlineLevel="0" collapsed="false">
      <c r="A5" s="4"/>
      <c r="B5" s="4"/>
      <c r="C5" s="6"/>
    </row>
    <row r="6" customFormat="false" ht="15" hidden="false" customHeight="false" outlineLevel="0" collapsed="false">
      <c r="A6" s="4" t="s">
        <v>4</v>
      </c>
      <c r="B6" s="4" t="s">
        <v>5</v>
      </c>
      <c r="C6" s="6"/>
    </row>
    <row r="7" customFormat="false" ht="17" hidden="false" customHeight="true" outlineLevel="0" collapsed="false">
      <c r="E7" s="7" t="s">
        <v>6</v>
      </c>
      <c r="F7" s="7" t="s">
        <v>7</v>
      </c>
      <c r="G7" s="8" t="s">
        <v>8</v>
      </c>
    </row>
    <row r="8" s="9" customFormat="true" ht="17" hidden="false" customHeight="true" outlineLevel="0" collapsed="false">
      <c r="A8" s="9" t="str">
        <f aca="false">A35</f>
        <v>RAZDJEL: 001 OPĆINSKO VIJEĆE, NAČELNIK, MJESNI ODBORI, JEDINSTVENI UPRAVNI ODJEL, DJEČJI VRTIĆ</v>
      </c>
      <c r="E8" s="10" t="n">
        <f aca="false">E35</f>
        <v>13340000</v>
      </c>
      <c r="F8" s="10" t="n">
        <f aca="false">F35</f>
        <v>13990000</v>
      </c>
      <c r="G8" s="10" t="n">
        <f aca="false">G35</f>
        <v>650000</v>
      </c>
    </row>
    <row r="9" s="4" customFormat="true" ht="17" hidden="false" customHeight="true" outlineLevel="0" collapsed="false"/>
    <row r="10" s="11" customFormat="true" ht="17" hidden="false" customHeight="true" outlineLevel="0" collapsed="false">
      <c r="A10" s="11" t="str">
        <f aca="false">A36</f>
        <v>GLAVA: 00101 OPĆINSKO VIJEĆE, NAČELNIK, MJESNI ODBORI</v>
      </c>
      <c r="E10" s="12" t="n">
        <f aca="false">E36</f>
        <v>12208500</v>
      </c>
      <c r="F10" s="12" t="n">
        <f aca="false">F36</f>
        <v>12846500</v>
      </c>
      <c r="G10" s="12" t="n">
        <f aca="false">G36</f>
        <v>638000</v>
      </c>
    </row>
    <row r="11" s="4" customFormat="true" ht="17" hidden="false" customHeight="true" outlineLevel="0" collapsed="false">
      <c r="A11" s="4" t="str">
        <f aca="false">A39</f>
        <v>PROGRAM: 1001 RAZVOJ ZAJEDNICE</v>
      </c>
      <c r="E11" s="13" t="n">
        <f aca="false">E39</f>
        <v>7841500</v>
      </c>
      <c r="F11" s="13" t="n">
        <f aca="false">F39</f>
        <v>7797500</v>
      </c>
      <c r="G11" s="13" t="n">
        <f aca="false">G39</f>
        <v>-44000</v>
      </c>
    </row>
    <row r="12" s="4" customFormat="true" ht="17" hidden="false" customHeight="true" outlineLevel="0" collapsed="false">
      <c r="A12" s="4" t="str">
        <f aca="false">A140</f>
        <v>Program: 1004 JAVNA UPRAVA I ADMINISTRACIJA</v>
      </c>
      <c r="E12" s="13" t="n">
        <f aca="false">E140</f>
        <v>972000</v>
      </c>
      <c r="F12" s="13" t="n">
        <f aca="false">F140</f>
        <v>2848000</v>
      </c>
      <c r="G12" s="13" t="n">
        <f aca="false">G140</f>
        <v>1876000</v>
      </c>
    </row>
    <row r="13" s="4" customFormat="true" ht="17" hidden="false" customHeight="true" outlineLevel="0" collapsed="false">
      <c r="A13" s="4" t="str">
        <f aca="false">A243</f>
        <v>PROGRAM: 1005  ORGANIZACIJA I PROVOĐENJE ZAŠTITE I SPAŠAVANJA</v>
      </c>
      <c r="E13" s="13" t="n">
        <f aca="false">E243</f>
        <v>321000</v>
      </c>
      <c r="F13" s="13" t="n">
        <f aca="false">F243</f>
        <v>311000</v>
      </c>
      <c r="G13" s="13" t="n">
        <f aca="false">G243</f>
        <v>-10000</v>
      </c>
    </row>
    <row r="14" s="4" customFormat="true" ht="17" hidden="false" customHeight="true" outlineLevel="0" collapsed="false">
      <c r="A14" s="4" t="str">
        <f aca="false">A280</f>
        <v>PROGRAM:1006 RAZVOJ I UPR. SUSTAVA VODOOPSKRBE I ZAŠTITE VODA</v>
      </c>
      <c r="E14" s="13" t="n">
        <f aca="false">E280</f>
        <v>20000</v>
      </c>
      <c r="F14" s="13" t="n">
        <f aca="false">F280</f>
        <v>0</v>
      </c>
      <c r="G14" s="13" t="n">
        <f aca="false">G280</f>
        <v>-20000</v>
      </c>
    </row>
    <row r="15" s="4" customFormat="true" ht="17" hidden="false" customHeight="true" outlineLevel="0" collapsed="false">
      <c r="A15" s="4" t="str">
        <f aca="false">A287</f>
        <v>PROGRAM:1007  POTPORA POLJOPRIVREDI</v>
      </c>
      <c r="E15" s="13" t="n">
        <f aca="false">E287</f>
        <v>30000</v>
      </c>
      <c r="F15" s="13" t="n">
        <f aca="false">F287</f>
        <v>43000</v>
      </c>
      <c r="G15" s="13" t="n">
        <f aca="false">G287</f>
        <v>13000</v>
      </c>
    </row>
    <row r="16" s="4" customFormat="true" ht="17" hidden="false" customHeight="true" outlineLevel="0" collapsed="false">
      <c r="A16" s="4" t="str">
        <f aca="false">A303</f>
        <v>PROGRAM:1009 ODRŽAVANJE KOMUNALNE INFRASTRUKTURE</v>
      </c>
      <c r="E16" s="13" t="n">
        <f aca="false">E303</f>
        <v>1423000</v>
      </c>
      <c r="F16" s="13" t="n">
        <f aca="false">F303</f>
        <v>699000</v>
      </c>
      <c r="G16" s="13" t="n">
        <f aca="false">G303</f>
        <v>-724000</v>
      </c>
    </row>
    <row r="17" s="4" customFormat="true" ht="17" hidden="false" customHeight="true" outlineLevel="0" collapsed="false">
      <c r="A17" s="4" t="str">
        <f aca="false">A376</f>
        <v>PROGRAM:1010 KOMUNALNA INFRASTRUKUTURE, ODRŽAVANJE  I UPRAVLJANJE IMOVINOM (OBJEKTI)</v>
      </c>
      <c r="E17" s="13" t="n">
        <f aca="false">E376</f>
        <v>645000</v>
      </c>
      <c r="F17" s="13" t="n">
        <f aca="false">F376</f>
        <v>161000</v>
      </c>
      <c r="G17" s="13" t="n">
        <f aca="false">G376</f>
        <v>-484000</v>
      </c>
    </row>
    <row r="18" s="4" customFormat="true" ht="17" hidden="false" customHeight="true" outlineLevel="0" collapsed="false">
      <c r="A18" s="4" t="str">
        <f aca="false">A420</f>
        <v>PROGRAM:1011  JAČANJE GOSPODARSTVA</v>
      </c>
      <c r="E18" s="13" t="n">
        <f aca="false">E420</f>
        <v>22000</v>
      </c>
      <c r="F18" s="13" t="n">
        <f aca="false">F420</f>
        <v>22000</v>
      </c>
      <c r="G18" s="13" t="n">
        <f aca="false">G420</f>
        <v>0</v>
      </c>
    </row>
    <row r="19" s="4" customFormat="true" ht="17" hidden="false" customHeight="true" outlineLevel="0" collapsed="false">
      <c r="A19" s="4" t="str">
        <f aca="false">A426</f>
        <v>PROGRAM:1014 ZAŠTITA OKOLIŠA</v>
      </c>
      <c r="E19" s="13" t="n">
        <f aca="false">E426</f>
        <v>105000</v>
      </c>
      <c r="F19" s="13" t="n">
        <f aca="false">F426</f>
        <v>140000</v>
      </c>
      <c r="G19" s="13" t="n">
        <f aca="false">G426</f>
        <v>35000</v>
      </c>
    </row>
    <row r="20" s="4" customFormat="true" ht="17" hidden="false" customHeight="true" outlineLevel="0" collapsed="false">
      <c r="A20" s="4" t="str">
        <f aca="false">A447</f>
        <v>PROGRAM:1015 UNAPREĐENJE STANOVANJA</v>
      </c>
      <c r="E20" s="13" t="n">
        <f aca="false">E447</f>
        <v>4000</v>
      </c>
      <c r="F20" s="13" t="n">
        <f aca="false">F447</f>
        <v>0</v>
      </c>
      <c r="G20" s="13" t="n">
        <f aca="false">G447</f>
        <v>-4000</v>
      </c>
    </row>
    <row r="21" s="4" customFormat="true" ht="17" hidden="false" customHeight="true" outlineLevel="0" collapsed="false">
      <c r="A21" s="4" t="str">
        <f aca="false">A453</f>
        <v>PROGRAM:1016 ZAŠTITA, OČUVANJE I UNAPREĐENJE ZDRAVLJA</v>
      </c>
      <c r="E21" s="13" t="n">
        <f aca="false">E453</f>
        <v>66000</v>
      </c>
      <c r="F21" s="13" t="n">
        <f aca="false">F453</f>
        <v>70000</v>
      </c>
      <c r="G21" s="13" t="n">
        <f aca="false">G453</f>
        <v>4000</v>
      </c>
    </row>
    <row r="22" s="4" customFormat="true" ht="17" hidden="false" customHeight="true" outlineLevel="0" collapsed="false">
      <c r="A22" s="4" t="str">
        <f aca="false">A474</f>
        <v>PROGRAM: 1017 PREDŠKOLSKI ODGOJ</v>
      </c>
      <c r="E22" s="13" t="n">
        <f aca="false">E474</f>
        <v>110000</v>
      </c>
      <c r="F22" s="13" t="n">
        <f aca="false">F474</f>
        <v>100000</v>
      </c>
      <c r="G22" s="13" t="n">
        <f aca="false">G474</f>
        <v>-10000</v>
      </c>
    </row>
    <row r="23" s="4" customFormat="true" ht="17" hidden="false" customHeight="true" outlineLevel="0" collapsed="false">
      <c r="A23" s="4" t="str">
        <f aca="false">A488</f>
        <v>Program: 1018 RAZVOJ ŠKOLSTVA/OSNOVNA,SREDNJA VISOKA</v>
      </c>
      <c r="E23" s="13" t="n">
        <f aca="false">E488</f>
        <v>265000</v>
      </c>
      <c r="F23" s="13" t="n">
        <f aca="false">F488</f>
        <v>280000</v>
      </c>
      <c r="G23" s="13" t="n">
        <f aca="false">G488</f>
        <v>15000</v>
      </c>
    </row>
    <row r="24" s="4" customFormat="true" ht="17" hidden="false" customHeight="true" outlineLevel="0" collapsed="false">
      <c r="A24" s="4" t="str">
        <f aca="false">A530</f>
        <v>PROGRAM:1019 RAZVOJ SPORTA I REKREACIJE</v>
      </c>
      <c r="E24" s="13" t="n">
        <f aca="false">E530</f>
        <v>182000</v>
      </c>
      <c r="F24" s="13" t="n">
        <f aca="false">F530</f>
        <v>182000</v>
      </c>
      <c r="G24" s="13" t="n">
        <f aca="false">G530</f>
        <v>0</v>
      </c>
    </row>
    <row r="25" s="4" customFormat="true" ht="17" hidden="false" customHeight="true" outlineLevel="0" collapsed="false">
      <c r="A25" s="4" t="str">
        <f aca="false">A536</f>
        <v>PROGRAM:1020 PROMICANJE KULTURE I RELIGIJE</v>
      </c>
      <c r="E25" s="13" t="n">
        <f aca="false">E536</f>
        <v>97000</v>
      </c>
      <c r="F25" s="13" t="n">
        <f aca="false">F536</f>
        <v>87000</v>
      </c>
      <c r="G25" s="13" t="n">
        <f aca="false">G536</f>
        <v>-10000</v>
      </c>
    </row>
    <row r="26" s="4" customFormat="true" ht="17" hidden="false" customHeight="true" outlineLevel="0" collapsed="false">
      <c r="A26" s="4" t="str">
        <f aca="false">A561</f>
        <v>PROGRAM: 1021 SOCIJALNA SKRB</v>
      </c>
      <c r="E26" s="13" t="n">
        <f aca="false">E561</f>
        <v>105000</v>
      </c>
      <c r="F26" s="13" t="n">
        <f aca="false">F561</f>
        <v>106000</v>
      </c>
      <c r="G26" s="13" t="n">
        <f aca="false">G561</f>
        <v>1000</v>
      </c>
    </row>
    <row r="27" s="4" customFormat="true" ht="17" hidden="false" customHeight="true" outlineLevel="0" collapsed="false"/>
    <row r="28" s="11" customFormat="true" ht="17" hidden="false" customHeight="true" outlineLevel="0" collapsed="false">
      <c r="A28" s="11" t="str">
        <f aca="false">A577</f>
        <v>GLAVA:00102  JEDINSTVENI UPRAVNI ODJEL</v>
      </c>
      <c r="B28" s="12"/>
      <c r="C28" s="12"/>
      <c r="D28" s="12"/>
      <c r="E28" s="12" t="n">
        <f aca="false">E577</f>
        <v>706500</v>
      </c>
      <c r="F28" s="12" t="n">
        <f aca="false">F577</f>
        <v>702500</v>
      </c>
      <c r="G28" s="12" t="n">
        <f aca="false">G577</f>
        <v>-4000</v>
      </c>
    </row>
    <row r="29" s="4" customFormat="true" ht="17" hidden="false" customHeight="true" outlineLevel="0" collapsed="false">
      <c r="A29" s="4" t="str">
        <f aca="false">A578</f>
        <v>Program: 1004 JAVNA UPRAVA I ADMINISTRACIJA</v>
      </c>
      <c r="B29" s="13"/>
      <c r="C29" s="13"/>
      <c r="D29" s="13"/>
      <c r="E29" s="13" t="n">
        <f aca="false">E578</f>
        <v>706500</v>
      </c>
      <c r="F29" s="13" t="n">
        <f aca="false">F578</f>
        <v>702500</v>
      </c>
      <c r="G29" s="13" t="n">
        <f aca="false">G578</f>
        <v>-4000</v>
      </c>
    </row>
    <row r="30" s="4" customFormat="true" ht="17" hidden="false" customHeight="true" outlineLevel="0" collapsed="false"/>
    <row r="31" s="11" customFormat="true" ht="17" hidden="false" customHeight="true" outlineLevel="0" collapsed="false">
      <c r="A31" s="11" t="str">
        <f aca="false">A597</f>
        <v>GLAVA:00103 DJEČJI VRTIĆ</v>
      </c>
      <c r="B31" s="12"/>
      <c r="C31" s="12"/>
      <c r="D31" s="12"/>
      <c r="E31" s="12" t="n">
        <f aca="false">E597</f>
        <v>425000</v>
      </c>
      <c r="F31" s="12" t="n">
        <f aca="false">F597</f>
        <v>425000</v>
      </c>
      <c r="G31" s="12" t="n">
        <f aca="false">G597</f>
        <v>0</v>
      </c>
    </row>
    <row r="32" s="4" customFormat="true" ht="17" hidden="false" customHeight="true" outlineLevel="0" collapsed="false">
      <c r="A32" s="4" t="str">
        <f aca="false">A598</f>
        <v>Program: 1004 JAVNA UPRAVA I ADMINISTRACIJA</v>
      </c>
      <c r="B32" s="13"/>
      <c r="C32" s="13"/>
      <c r="D32" s="13"/>
      <c r="E32" s="13" t="n">
        <f aca="false">E598</f>
        <v>425000</v>
      </c>
      <c r="F32" s="13" t="n">
        <f aca="false">F598</f>
        <v>425000</v>
      </c>
      <c r="G32" s="13" t="n">
        <f aca="false">G598</f>
        <v>0</v>
      </c>
    </row>
    <row r="33" customFormat="false" ht="13.8" hidden="false" customHeight="false" outlineLevel="0" collapsed="false"/>
    <row r="34" customFormat="false" ht="15" hidden="false" customHeight="false" outlineLevel="0" collapsed="false">
      <c r="A34" s="4" t="s">
        <v>9</v>
      </c>
      <c r="B34" s="4"/>
      <c r="C34" s="6" t="s">
        <v>10</v>
      </c>
      <c r="D34" s="4"/>
      <c r="E34" s="7" t="s">
        <v>6</v>
      </c>
      <c r="F34" s="7" t="s">
        <v>7</v>
      </c>
      <c r="G34" s="8" t="s">
        <v>8</v>
      </c>
    </row>
    <row r="35" s="16" customFormat="true" ht="19.7" hidden="false" customHeight="false" outlineLevel="0" collapsed="false">
      <c r="A35" s="14" t="s">
        <v>11</v>
      </c>
      <c r="B35" s="14"/>
      <c r="C35" s="14"/>
      <c r="D35" s="14"/>
      <c r="E35" s="15" t="n">
        <f aca="false">SUM(E36:E38)</f>
        <v>13340000</v>
      </c>
      <c r="F35" s="15" t="n">
        <v>13990000</v>
      </c>
      <c r="G35" s="15" t="n">
        <v>650000</v>
      </c>
    </row>
    <row r="36" s="16" customFormat="true" ht="19.7" hidden="false" customHeight="false" outlineLevel="0" collapsed="false">
      <c r="A36" s="17" t="s">
        <v>12</v>
      </c>
      <c r="B36" s="17"/>
      <c r="C36" s="18"/>
      <c r="D36" s="17"/>
      <c r="E36" s="19" t="n">
        <f aca="false">SUM(E39,E140,E243,E280,E287,E303,E376,E420,E426,E447,E453,E474,E488,E530,E536,E561)</f>
        <v>12208500</v>
      </c>
      <c r="F36" s="19" t="n">
        <f aca="false">SUM(F39,F140,F243,F280,F287,F303,F376,F420,F426,F447,F453,F474,F488,F530,F536,F561)</f>
        <v>12846500</v>
      </c>
      <c r="G36" s="19" t="n">
        <f aca="false">SUM(G39,G140,G243,G280,G287,G303,G376,G420,G426,G447,G453,G474,G488,G530,G536,G561)</f>
        <v>638000</v>
      </c>
      <c r="H36" s="20"/>
    </row>
    <row r="37" s="16" customFormat="true" ht="19.7" hidden="false" customHeight="false" outlineLevel="0" collapsed="false">
      <c r="A37" s="17" t="s">
        <v>13</v>
      </c>
      <c r="B37" s="17"/>
      <c r="C37" s="18"/>
      <c r="D37" s="17"/>
      <c r="E37" s="19" t="n">
        <f aca="false">SUM(E577)</f>
        <v>706500</v>
      </c>
      <c r="F37" s="19" t="n">
        <f aca="false">SUM(F577)</f>
        <v>702500</v>
      </c>
      <c r="G37" s="19" t="n">
        <f aca="false">SUM(G577)</f>
        <v>-4000</v>
      </c>
      <c r="H37" s="20"/>
    </row>
    <row r="38" s="16" customFormat="true" ht="19.7" hidden="false" customHeight="false" outlineLevel="0" collapsed="false">
      <c r="A38" s="17" t="s">
        <v>14</v>
      </c>
      <c r="B38" s="17"/>
      <c r="C38" s="18"/>
      <c r="D38" s="17"/>
      <c r="E38" s="19" t="n">
        <f aca="false">SUM(E598)</f>
        <v>425000</v>
      </c>
      <c r="F38" s="19" t="n">
        <f aca="false">SUM(F598)</f>
        <v>425000</v>
      </c>
      <c r="G38" s="19" t="n">
        <f aca="false">SUM(G598)</f>
        <v>0</v>
      </c>
      <c r="H38" s="20"/>
    </row>
    <row r="39" s="25" customFormat="true" ht="19.7" hidden="false" customHeight="false" outlineLevel="0" collapsed="false">
      <c r="A39" s="21" t="s">
        <v>15</v>
      </c>
      <c r="B39" s="21"/>
      <c r="C39" s="22"/>
      <c r="D39" s="23"/>
      <c r="E39" s="24" t="n">
        <f aca="false">SUM(E40,E45,E50,E57,E62,E67,E72,E77,E82,E87,E93,E98,E103,E108,E113,E118,E123,E129,E134)</f>
        <v>7841500</v>
      </c>
      <c r="F39" s="24" t="n">
        <f aca="false">SUM(F40,F45,F50,F57,F62,F67,F72,F77,F82,F87,F93,F98,F103,F108,F113,F118,F123,F129,F134)</f>
        <v>7797500</v>
      </c>
      <c r="G39" s="24" t="n">
        <f aca="false">SUM(G40,G45,G50,G57,G62,G67,G72,G77,G82,G87,G93,G98,G103,G108,G113,G118,G123,G129,G134)</f>
        <v>-44000</v>
      </c>
      <c r="H39" s="23"/>
    </row>
    <row r="40" s="26" customFormat="true" ht="15" hidden="false" customHeight="false" outlineLevel="0" collapsed="false">
      <c r="A40" s="26" t="s">
        <v>16</v>
      </c>
      <c r="B40" s="27"/>
      <c r="C40" s="28"/>
      <c r="E40" s="29" t="n">
        <f aca="false">SUM(E42)</f>
        <v>50000</v>
      </c>
      <c r="F40" s="29" t="n">
        <v>50000</v>
      </c>
      <c r="G40" s="30" t="n">
        <f aca="false">F40-E40</f>
        <v>0</v>
      </c>
    </row>
    <row r="41" s="31" customFormat="true" ht="15" hidden="false" customHeight="false" outlineLevel="0" collapsed="false">
      <c r="A41" s="31" t="s">
        <v>17</v>
      </c>
      <c r="C41" s="32"/>
      <c r="E41" s="33" t="n">
        <v>50000</v>
      </c>
      <c r="F41" s="33" t="n">
        <v>50000</v>
      </c>
      <c r="G41" s="34" t="n">
        <f aca="false">F41-E41</f>
        <v>0</v>
      </c>
    </row>
    <row r="42" s="31" customFormat="true" ht="15" hidden="false" customHeight="false" outlineLevel="0" collapsed="false">
      <c r="A42" s="31" t="n">
        <v>3</v>
      </c>
      <c r="B42" s="31" t="s">
        <v>18</v>
      </c>
      <c r="C42" s="32" t="s">
        <v>19</v>
      </c>
      <c r="E42" s="33" t="n">
        <f aca="false">SUM(E43)</f>
        <v>50000</v>
      </c>
      <c r="F42" s="33" t="n">
        <v>50000</v>
      </c>
      <c r="G42" s="34" t="n">
        <f aca="false">F42-E42</f>
        <v>0</v>
      </c>
    </row>
    <row r="43" s="31" customFormat="true" ht="15" hidden="false" customHeight="false" outlineLevel="0" collapsed="false">
      <c r="A43" s="31" t="n">
        <v>37</v>
      </c>
      <c r="B43" s="31" t="s">
        <v>20</v>
      </c>
      <c r="C43" s="32" t="s">
        <v>19</v>
      </c>
      <c r="E43" s="33" t="n">
        <f aca="false">SUM(E44)</f>
        <v>50000</v>
      </c>
      <c r="F43" s="33" t="n">
        <v>50000</v>
      </c>
      <c r="G43" s="34" t="n">
        <f aca="false">F43-E43</f>
        <v>0</v>
      </c>
    </row>
    <row r="44" s="31" customFormat="true" ht="15" hidden="false" customHeight="false" outlineLevel="0" collapsed="false">
      <c r="A44" s="31" t="n">
        <v>372</v>
      </c>
      <c r="B44" s="31" t="s">
        <v>21</v>
      </c>
      <c r="C44" s="32" t="s">
        <v>19</v>
      </c>
      <c r="E44" s="33" t="n">
        <v>50000</v>
      </c>
      <c r="F44" s="33" t="n">
        <v>50000</v>
      </c>
      <c r="G44" s="34" t="n">
        <f aca="false">F44-E44</f>
        <v>0</v>
      </c>
    </row>
    <row r="45" s="26" customFormat="true" ht="15" hidden="false" customHeight="false" outlineLevel="0" collapsed="false">
      <c r="A45" s="26" t="s">
        <v>22</v>
      </c>
      <c r="C45" s="28"/>
      <c r="E45" s="29" t="n">
        <f aca="false">SUM(E47)</f>
        <v>91000</v>
      </c>
      <c r="F45" s="29" t="n">
        <v>91000</v>
      </c>
      <c r="G45" s="30" t="n">
        <f aca="false">F45-E45</f>
        <v>0</v>
      </c>
    </row>
    <row r="46" s="31" customFormat="true" ht="15" hidden="false" customHeight="false" outlineLevel="0" collapsed="false">
      <c r="A46" s="31" t="s">
        <v>23</v>
      </c>
      <c r="C46" s="32"/>
      <c r="D46" s="31" t="s">
        <v>1</v>
      </c>
      <c r="E46" s="33" t="n">
        <v>91000</v>
      </c>
      <c r="F46" s="33" t="n">
        <v>91000</v>
      </c>
      <c r="G46" s="34" t="n">
        <f aca="false">F46-E46</f>
        <v>0</v>
      </c>
    </row>
    <row r="47" s="31" customFormat="true" ht="15" hidden="false" customHeight="false" outlineLevel="0" collapsed="false">
      <c r="A47" s="31" t="n">
        <v>3</v>
      </c>
      <c r="B47" s="31" t="s">
        <v>18</v>
      </c>
      <c r="C47" s="32" t="s">
        <v>24</v>
      </c>
      <c r="E47" s="33" t="n">
        <f aca="false">SUM(E49)</f>
        <v>91000</v>
      </c>
      <c r="F47" s="33" t="n">
        <v>91000</v>
      </c>
      <c r="G47" s="34" t="n">
        <f aca="false">F47-E47</f>
        <v>0</v>
      </c>
    </row>
    <row r="48" s="31" customFormat="true" ht="15" hidden="false" customHeight="false" outlineLevel="0" collapsed="false">
      <c r="A48" s="31" t="n">
        <v>38</v>
      </c>
      <c r="B48" s="31" t="s">
        <v>25</v>
      </c>
      <c r="C48" s="32" t="s">
        <v>24</v>
      </c>
      <c r="E48" s="33" t="n">
        <v>91000</v>
      </c>
      <c r="F48" s="33" t="n">
        <v>91000</v>
      </c>
      <c r="G48" s="34" t="n">
        <f aca="false">F48-E48</f>
        <v>0</v>
      </c>
    </row>
    <row r="49" s="31" customFormat="true" ht="15" hidden="false" customHeight="false" outlineLevel="0" collapsed="false">
      <c r="A49" s="31" t="n">
        <v>381</v>
      </c>
      <c r="B49" s="31" t="s">
        <v>26</v>
      </c>
      <c r="C49" s="32" t="s">
        <v>24</v>
      </c>
      <c r="E49" s="33" t="n">
        <v>91000</v>
      </c>
      <c r="F49" s="33" t="n">
        <v>91000</v>
      </c>
      <c r="G49" s="34" t="n">
        <f aca="false">F49-E49</f>
        <v>0</v>
      </c>
    </row>
    <row r="50" s="26" customFormat="true" ht="15" hidden="false" customHeight="false" outlineLevel="0" collapsed="false">
      <c r="A50" s="26" t="s">
        <v>27</v>
      </c>
      <c r="C50" s="28"/>
      <c r="E50" s="29" t="n">
        <v>4000</v>
      </c>
      <c r="F50" s="29" t="n">
        <v>4000</v>
      </c>
      <c r="G50" s="30" t="n">
        <f aca="false">F50-E50</f>
        <v>0</v>
      </c>
    </row>
    <row r="51" s="31" customFormat="true" ht="15" hidden="false" customHeight="false" outlineLevel="0" collapsed="false">
      <c r="A51" s="31" t="s">
        <v>23</v>
      </c>
      <c r="C51" s="32"/>
      <c r="D51" s="31" t="s">
        <v>1</v>
      </c>
      <c r="E51" s="33" t="n">
        <v>4000</v>
      </c>
      <c r="F51" s="33" t="n">
        <v>4000</v>
      </c>
      <c r="G51" s="34" t="n">
        <f aca="false">F51-E51</f>
        <v>0</v>
      </c>
    </row>
    <row r="52" s="31" customFormat="true" ht="15" hidden="false" customHeight="false" outlineLevel="0" collapsed="false">
      <c r="A52" s="31" t="n">
        <v>3</v>
      </c>
      <c r="B52" s="31" t="s">
        <v>18</v>
      </c>
      <c r="C52" s="32" t="s">
        <v>28</v>
      </c>
      <c r="E52" s="33" t="n">
        <v>4000</v>
      </c>
      <c r="F52" s="33" t="n">
        <v>4000</v>
      </c>
      <c r="G52" s="34" t="n">
        <f aca="false">F52-E52</f>
        <v>0</v>
      </c>
    </row>
    <row r="53" s="31" customFormat="true" ht="15" hidden="false" customHeight="false" outlineLevel="0" collapsed="false">
      <c r="A53" s="31" t="n">
        <v>38</v>
      </c>
      <c r="B53" s="31" t="s">
        <v>25</v>
      </c>
      <c r="C53" s="32" t="s">
        <v>28</v>
      </c>
      <c r="E53" s="33" t="n">
        <v>4000</v>
      </c>
      <c r="F53" s="33" t="n">
        <v>4000</v>
      </c>
      <c r="G53" s="34" t="n">
        <f aca="false">F53-E53</f>
        <v>0</v>
      </c>
    </row>
    <row r="54" s="31" customFormat="true" ht="15" hidden="false" customHeight="false" outlineLevel="0" collapsed="false">
      <c r="A54" s="31" t="n">
        <v>381</v>
      </c>
      <c r="B54" s="31" t="s">
        <v>26</v>
      </c>
      <c r="C54" s="32" t="s">
        <v>28</v>
      </c>
      <c r="E54" s="33" t="n">
        <v>4000</v>
      </c>
      <c r="F54" s="33" t="n">
        <v>4000</v>
      </c>
      <c r="G54" s="34" t="n">
        <f aca="false">F54-E54</f>
        <v>0</v>
      </c>
    </row>
    <row r="55" s="31" customFormat="true" ht="15" hidden="false" customHeight="false" outlineLevel="0" collapsed="false">
      <c r="C55" s="32"/>
      <c r="E55" s="33"/>
      <c r="F55" s="33"/>
      <c r="G55" s="34" t="n">
        <f aca="false">F55-E55</f>
        <v>0</v>
      </c>
    </row>
    <row r="56" s="31" customFormat="true" ht="15" hidden="false" customHeight="false" outlineLevel="0" collapsed="false">
      <c r="C56" s="32"/>
      <c r="E56" s="33"/>
      <c r="F56" s="33"/>
      <c r="G56" s="34" t="n">
        <f aca="false">F56-E56</f>
        <v>0</v>
      </c>
    </row>
    <row r="57" s="26" customFormat="true" ht="15" hidden="false" customHeight="false" outlineLevel="0" collapsed="false">
      <c r="A57" s="26" t="s">
        <v>29</v>
      </c>
      <c r="C57" s="28"/>
      <c r="E57" s="29" t="n">
        <f aca="false">SUM(E59)</f>
        <v>15000</v>
      </c>
      <c r="F57" s="29" t="n">
        <f aca="false">SUM(F59)</f>
        <v>15000</v>
      </c>
      <c r="G57" s="30" t="n">
        <f aca="false">F57-E57</f>
        <v>0</v>
      </c>
    </row>
    <row r="58" s="31" customFormat="true" ht="15" hidden="false" customHeight="false" outlineLevel="0" collapsed="false">
      <c r="A58" s="31" t="s">
        <v>23</v>
      </c>
      <c r="C58" s="32"/>
      <c r="D58" s="31" t="s">
        <v>1</v>
      </c>
      <c r="E58" s="33" t="n">
        <v>15000</v>
      </c>
      <c r="F58" s="33" t="n">
        <v>15000</v>
      </c>
      <c r="G58" s="34" t="n">
        <f aca="false">F58-E58</f>
        <v>0</v>
      </c>
    </row>
    <row r="59" s="31" customFormat="true" ht="15" hidden="false" customHeight="false" outlineLevel="0" collapsed="false">
      <c r="A59" s="31" t="n">
        <v>3</v>
      </c>
      <c r="B59" s="31" t="s">
        <v>18</v>
      </c>
      <c r="C59" s="32" t="s">
        <v>28</v>
      </c>
      <c r="E59" s="33" t="n">
        <f aca="false">SUM(E61)</f>
        <v>15000</v>
      </c>
      <c r="F59" s="33" t="n">
        <v>15000</v>
      </c>
      <c r="G59" s="34" t="n">
        <f aca="false">F59-E59</f>
        <v>0</v>
      </c>
    </row>
    <row r="60" s="31" customFormat="true" ht="15" hidden="false" customHeight="false" outlineLevel="0" collapsed="false">
      <c r="A60" s="31" t="n">
        <v>32</v>
      </c>
      <c r="B60" s="31" t="s">
        <v>30</v>
      </c>
      <c r="C60" s="32" t="s">
        <v>28</v>
      </c>
      <c r="E60" s="33" t="n">
        <v>15000</v>
      </c>
      <c r="F60" s="33" t="n">
        <v>15000</v>
      </c>
      <c r="G60" s="34" t="n">
        <f aca="false">F60-E60</f>
        <v>0</v>
      </c>
    </row>
    <row r="61" s="31" customFormat="true" ht="15" hidden="false" customHeight="false" outlineLevel="0" collapsed="false">
      <c r="A61" s="31" t="n">
        <v>329</v>
      </c>
      <c r="B61" s="31" t="s">
        <v>30</v>
      </c>
      <c r="C61" s="32" t="s">
        <v>28</v>
      </c>
      <c r="E61" s="33" t="n">
        <v>15000</v>
      </c>
      <c r="F61" s="33" t="n">
        <v>15000</v>
      </c>
      <c r="G61" s="34" t="n">
        <f aca="false">F61-E61</f>
        <v>0</v>
      </c>
    </row>
    <row r="62" s="26" customFormat="true" ht="15" hidden="false" customHeight="false" outlineLevel="0" collapsed="false">
      <c r="A62" s="26" t="s">
        <v>31</v>
      </c>
      <c r="C62" s="28"/>
      <c r="E62" s="29" t="n">
        <v>40000</v>
      </c>
      <c r="F62" s="29" t="n">
        <v>0</v>
      </c>
      <c r="G62" s="30" t="n">
        <f aca="false">F62-E62</f>
        <v>-40000</v>
      </c>
    </row>
    <row r="63" s="31" customFormat="true" ht="15" hidden="false" customHeight="false" outlineLevel="0" collapsed="false">
      <c r="A63" s="31" t="s">
        <v>32</v>
      </c>
      <c r="C63" s="32"/>
      <c r="E63" s="33" t="n">
        <v>40000</v>
      </c>
      <c r="F63" s="33" t="n">
        <v>0</v>
      </c>
      <c r="G63" s="34" t="n">
        <f aca="false">F63-E63</f>
        <v>-40000</v>
      </c>
    </row>
    <row r="64" s="31" customFormat="true" ht="15" hidden="false" customHeight="false" outlineLevel="0" collapsed="false">
      <c r="A64" s="31" t="n">
        <v>3</v>
      </c>
      <c r="B64" s="31" t="s">
        <v>18</v>
      </c>
      <c r="C64" s="32" t="s">
        <v>33</v>
      </c>
      <c r="E64" s="33" t="n">
        <v>40000</v>
      </c>
      <c r="F64" s="33" t="n">
        <v>0</v>
      </c>
      <c r="G64" s="34" t="n">
        <f aca="false">F64-E64</f>
        <v>-40000</v>
      </c>
    </row>
    <row r="65" s="31" customFormat="true" ht="15" hidden="false" customHeight="false" outlineLevel="0" collapsed="false">
      <c r="A65" s="31" t="n">
        <v>32</v>
      </c>
      <c r="B65" s="31" t="s">
        <v>34</v>
      </c>
      <c r="C65" s="32" t="s">
        <v>33</v>
      </c>
      <c r="E65" s="33" t="n">
        <v>40000</v>
      </c>
      <c r="F65" s="33" t="n">
        <v>0</v>
      </c>
      <c r="G65" s="34" t="n">
        <f aca="false">F65-E65</f>
        <v>-40000</v>
      </c>
    </row>
    <row r="66" s="31" customFormat="true" ht="15" hidden="false" customHeight="false" outlineLevel="0" collapsed="false">
      <c r="A66" s="31" t="n">
        <v>323</v>
      </c>
      <c r="B66" s="31" t="s">
        <v>35</v>
      </c>
      <c r="C66" s="32" t="s">
        <v>33</v>
      </c>
      <c r="E66" s="33" t="n">
        <v>40000</v>
      </c>
      <c r="F66" s="33" t="n">
        <v>0</v>
      </c>
      <c r="G66" s="34" t="n">
        <f aca="false">F66-E66</f>
        <v>-40000</v>
      </c>
    </row>
    <row r="67" s="26" customFormat="true" ht="15" hidden="false" customHeight="false" outlineLevel="0" collapsed="false">
      <c r="A67" s="26" t="s">
        <v>36</v>
      </c>
      <c r="C67" s="28"/>
      <c r="E67" s="29" t="n">
        <v>4440000</v>
      </c>
      <c r="F67" s="29" t="n">
        <v>4440000</v>
      </c>
      <c r="G67" s="30" t="n">
        <f aca="false">F67-E67</f>
        <v>0</v>
      </c>
    </row>
    <row r="68" s="36" customFormat="true" ht="15" hidden="false" customHeight="false" outlineLevel="0" collapsed="false">
      <c r="A68" s="35" t="s">
        <v>37</v>
      </c>
      <c r="B68" s="35"/>
      <c r="C68" s="35"/>
      <c r="E68" s="33" t="n">
        <v>4440000</v>
      </c>
      <c r="F68" s="33" t="n">
        <v>4440000</v>
      </c>
      <c r="G68" s="34" t="n">
        <f aca="false">F68-E68</f>
        <v>0</v>
      </c>
    </row>
    <row r="69" s="31" customFormat="true" ht="15" hidden="false" customHeight="false" outlineLevel="0" collapsed="false">
      <c r="A69" s="31" t="n">
        <v>4</v>
      </c>
      <c r="B69" s="31" t="s">
        <v>38</v>
      </c>
      <c r="C69" s="32" t="s">
        <v>39</v>
      </c>
      <c r="E69" s="33" t="n">
        <v>4440000</v>
      </c>
      <c r="F69" s="33" t="n">
        <v>4440000</v>
      </c>
      <c r="G69" s="34" t="n">
        <f aca="false">F69-E69</f>
        <v>0</v>
      </c>
    </row>
    <row r="70" s="31" customFormat="true" ht="15" hidden="false" customHeight="false" outlineLevel="0" collapsed="false">
      <c r="A70" s="31" t="n">
        <v>42</v>
      </c>
      <c r="B70" s="31" t="s">
        <v>40</v>
      </c>
      <c r="C70" s="32" t="s">
        <v>39</v>
      </c>
      <c r="E70" s="33" t="n">
        <v>4440000</v>
      </c>
      <c r="F70" s="33" t="n">
        <v>4440000</v>
      </c>
      <c r="G70" s="34" t="n">
        <f aca="false">F70-E70</f>
        <v>0</v>
      </c>
    </row>
    <row r="71" s="31" customFormat="true" ht="15" hidden="false" customHeight="false" outlineLevel="0" collapsed="false">
      <c r="A71" s="31" t="n">
        <v>421</v>
      </c>
      <c r="B71" s="31" t="s">
        <v>41</v>
      </c>
      <c r="C71" s="32" t="s">
        <v>39</v>
      </c>
      <c r="E71" s="33" t="n">
        <v>4440000</v>
      </c>
      <c r="F71" s="33" t="n">
        <v>4440000</v>
      </c>
      <c r="G71" s="34" t="n">
        <f aca="false">F71-E71</f>
        <v>0</v>
      </c>
    </row>
    <row r="72" s="26" customFormat="true" ht="15" hidden="false" customHeight="false" outlineLevel="0" collapsed="false">
      <c r="A72" s="26" t="s">
        <v>42</v>
      </c>
      <c r="C72" s="28"/>
      <c r="E72" s="29" t="n">
        <v>812500</v>
      </c>
      <c r="F72" s="29" t="n">
        <v>812500</v>
      </c>
      <c r="G72" s="30" t="n">
        <f aca="false">F72-E72</f>
        <v>0</v>
      </c>
    </row>
    <row r="73" s="31" customFormat="true" ht="19.7" hidden="false" customHeight="false" outlineLevel="0" collapsed="false">
      <c r="A73" s="37" t="s">
        <v>43</v>
      </c>
      <c r="C73" s="32"/>
      <c r="D73" s="38" t="s">
        <v>1</v>
      </c>
      <c r="E73" s="33" t="n">
        <v>812500</v>
      </c>
      <c r="F73" s="33" t="n">
        <v>812500</v>
      </c>
      <c r="G73" s="34" t="n">
        <f aca="false">F73-E73</f>
        <v>0</v>
      </c>
    </row>
    <row r="74" s="31" customFormat="true" ht="15" hidden="false" customHeight="false" outlineLevel="0" collapsed="false">
      <c r="A74" s="31" t="n">
        <v>4</v>
      </c>
      <c r="B74" s="31" t="s">
        <v>38</v>
      </c>
      <c r="C74" s="32" t="s">
        <v>33</v>
      </c>
      <c r="E74" s="33" t="n">
        <v>812500</v>
      </c>
      <c r="F74" s="33" t="n">
        <v>812500</v>
      </c>
      <c r="G74" s="34" t="n">
        <f aca="false">F74-E74</f>
        <v>0</v>
      </c>
    </row>
    <row r="75" s="31" customFormat="true" ht="15" hidden="false" customHeight="false" outlineLevel="0" collapsed="false">
      <c r="A75" s="31" t="n">
        <v>42</v>
      </c>
      <c r="B75" s="31" t="s">
        <v>44</v>
      </c>
      <c r="C75" s="32" t="s">
        <v>33</v>
      </c>
      <c r="E75" s="33" t="n">
        <v>812500</v>
      </c>
      <c r="F75" s="33" t="n">
        <v>812500</v>
      </c>
      <c r="G75" s="34" t="n">
        <f aca="false">F75-E75</f>
        <v>0</v>
      </c>
    </row>
    <row r="76" s="31" customFormat="true" ht="15" hidden="false" customHeight="false" outlineLevel="0" collapsed="false">
      <c r="A76" s="31" t="n">
        <v>422</v>
      </c>
      <c r="B76" s="31" t="s">
        <v>41</v>
      </c>
      <c r="C76" s="32" t="s">
        <v>33</v>
      </c>
      <c r="E76" s="33" t="n">
        <v>812500</v>
      </c>
      <c r="F76" s="33" t="n">
        <v>812500</v>
      </c>
      <c r="G76" s="34" t="n">
        <f aca="false">F76-E76</f>
        <v>0</v>
      </c>
    </row>
    <row r="77" s="26" customFormat="true" ht="15" hidden="false" customHeight="false" outlineLevel="0" collapsed="false">
      <c r="A77" s="26" t="s">
        <v>45</v>
      </c>
      <c r="C77" s="28"/>
      <c r="E77" s="29" t="n">
        <v>100000</v>
      </c>
      <c r="F77" s="29" t="n">
        <v>0</v>
      </c>
      <c r="G77" s="30" t="n">
        <f aca="false">F77-E77</f>
        <v>-100000</v>
      </c>
    </row>
    <row r="78" s="31" customFormat="true" ht="21" hidden="false" customHeight="false" outlineLevel="0" collapsed="false">
      <c r="A78" s="31" t="s">
        <v>46</v>
      </c>
      <c r="C78" s="32"/>
      <c r="D78" s="38" t="s">
        <v>1</v>
      </c>
      <c r="E78" s="33" t="n">
        <v>100000</v>
      </c>
      <c r="F78" s="33" t="n">
        <v>0</v>
      </c>
      <c r="G78" s="34" t="n">
        <f aca="false">F78-E78</f>
        <v>-100000</v>
      </c>
    </row>
    <row r="79" s="31" customFormat="true" ht="15" hidden="false" customHeight="false" outlineLevel="0" collapsed="false">
      <c r="A79" s="31" t="n">
        <v>4</v>
      </c>
      <c r="B79" s="31" t="s">
        <v>38</v>
      </c>
      <c r="C79" s="32" t="s">
        <v>33</v>
      </c>
      <c r="E79" s="33" t="n">
        <v>100000</v>
      </c>
      <c r="F79" s="33" t="n">
        <v>0</v>
      </c>
      <c r="G79" s="34" t="n">
        <f aca="false">F79-E79</f>
        <v>-100000</v>
      </c>
    </row>
    <row r="80" s="31" customFormat="true" ht="15" hidden="false" customHeight="false" outlineLevel="0" collapsed="false">
      <c r="A80" s="31" t="n">
        <v>42</v>
      </c>
      <c r="B80" s="31" t="s">
        <v>44</v>
      </c>
      <c r="C80" s="32" t="s">
        <v>33</v>
      </c>
      <c r="E80" s="33" t="n">
        <v>100000</v>
      </c>
      <c r="F80" s="33" t="n">
        <v>0</v>
      </c>
      <c r="G80" s="34" t="n">
        <f aca="false">F80-E80</f>
        <v>-100000</v>
      </c>
    </row>
    <row r="81" s="31" customFormat="true" ht="15" hidden="false" customHeight="false" outlineLevel="0" collapsed="false">
      <c r="A81" s="31" t="n">
        <v>421</v>
      </c>
      <c r="B81" s="31" t="s">
        <v>41</v>
      </c>
      <c r="C81" s="32" t="s">
        <v>33</v>
      </c>
      <c r="E81" s="33" t="n">
        <v>100000</v>
      </c>
      <c r="F81" s="33" t="n">
        <v>0</v>
      </c>
      <c r="G81" s="34" t="n">
        <f aca="false">F81-E81</f>
        <v>-100000</v>
      </c>
    </row>
    <row r="82" s="26" customFormat="true" ht="15" hidden="false" customHeight="false" outlineLevel="0" collapsed="false">
      <c r="A82" s="26" t="s">
        <v>47</v>
      </c>
      <c r="C82" s="28"/>
      <c r="E82" s="29" t="n">
        <v>50000</v>
      </c>
      <c r="F82" s="29" t="n">
        <v>125000</v>
      </c>
      <c r="G82" s="30" t="n">
        <f aca="false">F82-E82</f>
        <v>75000</v>
      </c>
    </row>
    <row r="83" s="31" customFormat="true" ht="21" hidden="false" customHeight="false" outlineLevel="0" collapsed="false">
      <c r="A83" s="31" t="s">
        <v>23</v>
      </c>
      <c r="C83" s="32"/>
      <c r="D83" s="38" t="s">
        <v>1</v>
      </c>
      <c r="E83" s="33" t="n">
        <v>50000</v>
      </c>
      <c r="F83" s="33" t="n">
        <v>125000</v>
      </c>
      <c r="G83" s="34" t="n">
        <f aca="false">F83-E83</f>
        <v>75000</v>
      </c>
    </row>
    <row r="84" s="31" customFormat="true" ht="15" hidden="false" customHeight="false" outlineLevel="0" collapsed="false">
      <c r="A84" s="31" t="n">
        <v>4</v>
      </c>
      <c r="B84" s="31" t="s">
        <v>38</v>
      </c>
      <c r="C84" s="32" t="s">
        <v>39</v>
      </c>
      <c r="E84" s="33" t="n">
        <f aca="false">SUM(E85)</f>
        <v>50000</v>
      </c>
      <c r="F84" s="33" t="n">
        <v>125000</v>
      </c>
      <c r="G84" s="34" t="n">
        <f aca="false">F84-E84</f>
        <v>75000</v>
      </c>
    </row>
    <row r="85" s="31" customFormat="true" ht="15" hidden="false" customHeight="false" outlineLevel="0" collapsed="false">
      <c r="A85" s="31" t="n">
        <v>41</v>
      </c>
      <c r="B85" s="31" t="s">
        <v>48</v>
      </c>
      <c r="C85" s="32" t="s">
        <v>39</v>
      </c>
      <c r="E85" s="33" t="n">
        <f aca="false">SUM(E86,)</f>
        <v>50000</v>
      </c>
      <c r="F85" s="33" t="n">
        <v>125000</v>
      </c>
      <c r="G85" s="34" t="n">
        <f aca="false">F85-E85</f>
        <v>75000</v>
      </c>
    </row>
    <row r="86" s="31" customFormat="true" ht="15" hidden="false" customHeight="false" outlineLevel="0" collapsed="false">
      <c r="A86" s="31" t="n">
        <v>411</v>
      </c>
      <c r="B86" s="31" t="s">
        <v>49</v>
      </c>
      <c r="C86" s="32" t="s">
        <v>39</v>
      </c>
      <c r="E86" s="33" t="n">
        <v>50000</v>
      </c>
      <c r="F86" s="33" t="n">
        <v>125000</v>
      </c>
      <c r="G86" s="34" t="n">
        <f aca="false">F86-E86</f>
        <v>75000</v>
      </c>
    </row>
    <row r="87" s="26" customFormat="true" ht="15" hidden="false" customHeight="false" outlineLevel="0" collapsed="false">
      <c r="A87" s="26" t="s">
        <v>50</v>
      </c>
      <c r="C87" s="28"/>
      <c r="E87" s="29" t="n">
        <v>300000</v>
      </c>
      <c r="F87" s="29" t="n">
        <v>200000</v>
      </c>
      <c r="G87" s="30" t="n">
        <f aca="false">F87-E87</f>
        <v>-100000</v>
      </c>
    </row>
    <row r="88" s="31" customFormat="true" ht="21" hidden="false" customHeight="false" outlineLevel="0" collapsed="false">
      <c r="A88" s="31" t="s">
        <v>51</v>
      </c>
      <c r="C88" s="32"/>
      <c r="D88" s="38" t="s">
        <v>1</v>
      </c>
      <c r="E88" s="33" t="n">
        <v>300000</v>
      </c>
      <c r="F88" s="33" t="n">
        <v>200000</v>
      </c>
      <c r="G88" s="34" t="n">
        <f aca="false">F88-E88</f>
        <v>-100000</v>
      </c>
    </row>
    <row r="89" s="31" customFormat="true" ht="15" hidden="false" customHeight="false" outlineLevel="0" collapsed="false">
      <c r="A89" s="31" t="n">
        <v>4</v>
      </c>
      <c r="B89" s="31" t="s">
        <v>38</v>
      </c>
      <c r="C89" s="32" t="s">
        <v>39</v>
      </c>
      <c r="E89" s="33" t="n">
        <v>300000</v>
      </c>
      <c r="F89" s="33" t="n">
        <v>200000</v>
      </c>
      <c r="G89" s="34" t="n">
        <f aca="false">F89-E89</f>
        <v>-100000</v>
      </c>
    </row>
    <row r="90" s="31" customFormat="true" ht="15" hidden="false" customHeight="false" outlineLevel="0" collapsed="false">
      <c r="A90" s="31" t="n">
        <v>41</v>
      </c>
      <c r="B90" s="31" t="s">
        <v>48</v>
      </c>
      <c r="C90" s="32" t="s">
        <v>39</v>
      </c>
      <c r="E90" s="33" t="n">
        <v>300000</v>
      </c>
      <c r="F90" s="33" t="n">
        <v>200000</v>
      </c>
      <c r="G90" s="34" t="n">
        <f aca="false">F90-E90</f>
        <v>-100000</v>
      </c>
    </row>
    <row r="91" s="31" customFormat="true" ht="15" hidden="false" customHeight="false" outlineLevel="0" collapsed="false">
      <c r="A91" s="31" t="n">
        <v>412</v>
      </c>
      <c r="B91" s="31" t="s">
        <v>52</v>
      </c>
      <c r="C91" s="32" t="s">
        <v>33</v>
      </c>
      <c r="E91" s="33" t="n">
        <v>300000</v>
      </c>
      <c r="F91" s="33" t="n">
        <v>200000</v>
      </c>
      <c r="G91" s="34" t="n">
        <f aca="false">F91-E91</f>
        <v>-100000</v>
      </c>
    </row>
    <row r="92" s="31" customFormat="true" ht="15" hidden="false" customHeight="false" outlineLevel="0" collapsed="false">
      <c r="C92" s="32"/>
      <c r="E92" s="33"/>
      <c r="F92" s="33"/>
      <c r="G92" s="34" t="n">
        <f aca="false">F92-E92</f>
        <v>0</v>
      </c>
    </row>
    <row r="93" s="26" customFormat="true" ht="15" hidden="false" customHeight="false" outlineLevel="0" collapsed="false">
      <c r="A93" s="26" t="s">
        <v>53</v>
      </c>
      <c r="C93" s="28"/>
      <c r="E93" s="29" t="n">
        <v>100000</v>
      </c>
      <c r="F93" s="29" t="n">
        <v>0</v>
      </c>
      <c r="G93" s="30" t="n">
        <f aca="false">F93-E93</f>
        <v>-100000</v>
      </c>
    </row>
    <row r="94" s="31" customFormat="true" ht="21" hidden="false" customHeight="false" outlineLevel="0" collapsed="false">
      <c r="A94" s="31" t="s">
        <v>23</v>
      </c>
      <c r="C94" s="32"/>
      <c r="D94" s="38" t="s">
        <v>1</v>
      </c>
      <c r="E94" s="33" t="n">
        <v>100000</v>
      </c>
      <c r="F94" s="33" t="n">
        <v>0</v>
      </c>
      <c r="G94" s="34" t="n">
        <f aca="false">F94-E94</f>
        <v>-100000</v>
      </c>
    </row>
    <row r="95" s="31" customFormat="true" ht="15" hidden="false" customHeight="false" outlineLevel="0" collapsed="false">
      <c r="A95" s="31" t="n">
        <v>4</v>
      </c>
      <c r="B95" s="31" t="s">
        <v>38</v>
      </c>
      <c r="C95" s="32" t="s">
        <v>39</v>
      </c>
      <c r="E95" s="33" t="n">
        <v>100000</v>
      </c>
      <c r="F95" s="33" t="n">
        <v>0</v>
      </c>
      <c r="G95" s="34" t="n">
        <f aca="false">F95-E95</f>
        <v>-100000</v>
      </c>
    </row>
    <row r="96" s="31" customFormat="true" ht="15" hidden="false" customHeight="false" outlineLevel="0" collapsed="false">
      <c r="A96" s="31" t="n">
        <v>41</v>
      </c>
      <c r="B96" s="31" t="s">
        <v>48</v>
      </c>
      <c r="C96" s="32" t="s">
        <v>39</v>
      </c>
      <c r="E96" s="33" t="n">
        <v>100000</v>
      </c>
      <c r="F96" s="33" t="n">
        <v>0</v>
      </c>
      <c r="G96" s="34" t="n">
        <f aca="false">F96-E96</f>
        <v>-100000</v>
      </c>
    </row>
    <row r="97" s="31" customFormat="true" ht="15" hidden="false" customHeight="false" outlineLevel="0" collapsed="false">
      <c r="A97" s="31" t="n">
        <v>412</v>
      </c>
      <c r="B97" s="31" t="s">
        <v>52</v>
      </c>
      <c r="C97" s="32" t="s">
        <v>33</v>
      </c>
      <c r="E97" s="33" t="n">
        <v>100000</v>
      </c>
      <c r="F97" s="33" t="n">
        <v>0</v>
      </c>
      <c r="G97" s="34" t="n">
        <f aca="false">F97-E97</f>
        <v>-100000</v>
      </c>
    </row>
    <row r="98" s="26" customFormat="true" ht="15" hidden="false" customHeight="false" outlineLevel="0" collapsed="false">
      <c r="A98" s="26" t="s">
        <v>54</v>
      </c>
      <c r="C98" s="28"/>
      <c r="E98" s="29" t="n">
        <f aca="false">SUM(E100,)</f>
        <v>1160000</v>
      </c>
      <c r="F98" s="29" t="n">
        <v>1350000</v>
      </c>
      <c r="G98" s="30" t="n">
        <f aca="false">F98-E98</f>
        <v>190000</v>
      </c>
    </row>
    <row r="99" s="31" customFormat="true" ht="15" hidden="false" customHeight="false" outlineLevel="0" collapsed="false">
      <c r="A99" s="31" t="s">
        <v>55</v>
      </c>
      <c r="C99" s="32" t="s">
        <v>33</v>
      </c>
      <c r="E99" s="33" t="n">
        <v>1160000</v>
      </c>
      <c r="F99" s="33" t="n">
        <v>1350000</v>
      </c>
      <c r="G99" s="34" t="n">
        <f aca="false">F99-E99</f>
        <v>190000</v>
      </c>
    </row>
    <row r="100" s="31" customFormat="true" ht="15" hidden="false" customHeight="false" outlineLevel="0" collapsed="false">
      <c r="A100" s="31" t="n">
        <v>4</v>
      </c>
      <c r="B100" s="31" t="s">
        <v>38</v>
      </c>
      <c r="C100" s="32" t="s">
        <v>33</v>
      </c>
      <c r="E100" s="33" t="n">
        <f aca="false">SUM(E101)</f>
        <v>1160000</v>
      </c>
      <c r="F100" s="33" t="n">
        <v>1350000</v>
      </c>
      <c r="G100" s="34" t="n">
        <f aca="false">F100-E100</f>
        <v>190000</v>
      </c>
    </row>
    <row r="101" s="31" customFormat="true" ht="15" hidden="false" customHeight="false" outlineLevel="0" collapsed="false">
      <c r="A101" s="31" t="n">
        <v>42</v>
      </c>
      <c r="B101" s="31" t="s">
        <v>44</v>
      </c>
      <c r="C101" s="32" t="s">
        <v>33</v>
      </c>
      <c r="E101" s="33" t="n">
        <f aca="false">SUM(E102)</f>
        <v>1160000</v>
      </c>
      <c r="F101" s="33" t="n">
        <v>1350000</v>
      </c>
      <c r="G101" s="34" t="n">
        <f aca="false">F101-E101</f>
        <v>190000</v>
      </c>
    </row>
    <row r="102" s="31" customFormat="true" ht="15" hidden="false" customHeight="false" outlineLevel="0" collapsed="false">
      <c r="A102" s="31" t="n">
        <v>421</v>
      </c>
      <c r="B102" s="31" t="s">
        <v>56</v>
      </c>
      <c r="C102" s="32" t="s">
        <v>33</v>
      </c>
      <c r="E102" s="33" t="n">
        <v>1160000</v>
      </c>
      <c r="F102" s="33" t="n">
        <v>1350000</v>
      </c>
      <c r="G102" s="34" t="n">
        <f aca="false">F102-E102</f>
        <v>190000</v>
      </c>
    </row>
    <row r="103" s="26" customFormat="true" ht="15" hidden="false" customHeight="false" outlineLevel="0" collapsed="false">
      <c r="A103" s="26" t="s">
        <v>57</v>
      </c>
      <c r="C103" s="28"/>
      <c r="E103" s="29" t="n">
        <f aca="false">SUM(E105,)</f>
        <v>103000</v>
      </c>
      <c r="F103" s="29" t="n">
        <v>0</v>
      </c>
      <c r="G103" s="30" t="n">
        <f aca="false">F103-E103</f>
        <v>-103000</v>
      </c>
    </row>
    <row r="104" s="31" customFormat="true" ht="15" hidden="false" customHeight="false" outlineLevel="0" collapsed="false">
      <c r="A104" s="31" t="s">
        <v>58</v>
      </c>
      <c r="C104" s="32"/>
      <c r="E104" s="33" t="n">
        <v>103000</v>
      </c>
      <c r="F104" s="33" t="n">
        <v>0</v>
      </c>
      <c r="G104" s="34" t="n">
        <f aca="false">F104-E104</f>
        <v>-103000</v>
      </c>
    </row>
    <row r="105" s="31" customFormat="true" ht="15" hidden="false" customHeight="false" outlineLevel="0" collapsed="false">
      <c r="A105" s="31" t="n">
        <v>4</v>
      </c>
      <c r="B105" s="31" t="s">
        <v>38</v>
      </c>
      <c r="C105" s="32" t="s">
        <v>33</v>
      </c>
      <c r="E105" s="33" t="n">
        <v>103000</v>
      </c>
      <c r="F105" s="33" t="n">
        <v>0</v>
      </c>
      <c r="G105" s="34" t="n">
        <f aca="false">F105-E105</f>
        <v>-103000</v>
      </c>
    </row>
    <row r="106" s="31" customFormat="true" ht="15" hidden="false" customHeight="false" outlineLevel="0" collapsed="false">
      <c r="A106" s="31" t="n">
        <v>42</v>
      </c>
      <c r="B106" s="31" t="s">
        <v>40</v>
      </c>
      <c r="C106" s="32" t="s">
        <v>33</v>
      </c>
      <c r="E106" s="33" t="n">
        <v>103000</v>
      </c>
      <c r="F106" s="33" t="n">
        <v>0</v>
      </c>
      <c r="G106" s="34" t="n">
        <f aca="false">F106-E106</f>
        <v>-103000</v>
      </c>
    </row>
    <row r="107" s="31" customFormat="true" ht="15" hidden="false" customHeight="false" outlineLevel="0" collapsed="false">
      <c r="A107" s="31" t="n">
        <v>421</v>
      </c>
      <c r="B107" s="31" t="s">
        <v>56</v>
      </c>
      <c r="C107" s="32" t="s">
        <v>33</v>
      </c>
      <c r="E107" s="33" t="n">
        <v>103000</v>
      </c>
      <c r="F107" s="33" t="n">
        <v>0</v>
      </c>
      <c r="G107" s="34" t="n">
        <f aca="false">F107-E107</f>
        <v>-103000</v>
      </c>
    </row>
    <row r="108" s="26" customFormat="true" ht="15" hidden="false" customHeight="false" outlineLevel="0" collapsed="false">
      <c r="A108" s="26" t="s">
        <v>59</v>
      </c>
      <c r="C108" s="28"/>
      <c r="E108" s="29" t="n">
        <v>100000</v>
      </c>
      <c r="F108" s="29" t="n">
        <v>100000</v>
      </c>
      <c r="G108" s="30" t="n">
        <f aca="false">F108-E108</f>
        <v>0</v>
      </c>
    </row>
    <row r="109" s="31" customFormat="true" ht="15" hidden="false" customHeight="false" outlineLevel="0" collapsed="false">
      <c r="A109" s="31" t="s">
        <v>60</v>
      </c>
      <c r="C109" s="32"/>
      <c r="D109" s="31" t="s">
        <v>1</v>
      </c>
      <c r="E109" s="33" t="n">
        <v>100000</v>
      </c>
      <c r="F109" s="33" t="n">
        <v>100000</v>
      </c>
      <c r="G109" s="34" t="n">
        <f aca="false">F109-E109</f>
        <v>0</v>
      </c>
    </row>
    <row r="110" s="31" customFormat="true" ht="15" hidden="false" customHeight="false" outlineLevel="0" collapsed="false">
      <c r="A110" s="31" t="n">
        <v>4</v>
      </c>
      <c r="B110" s="31" t="s">
        <v>38</v>
      </c>
      <c r="C110" s="32" t="s">
        <v>33</v>
      </c>
      <c r="E110" s="33" t="n">
        <v>100000</v>
      </c>
      <c r="F110" s="33" t="n">
        <v>100000</v>
      </c>
      <c r="G110" s="34" t="n">
        <f aca="false">F110-E110</f>
        <v>0</v>
      </c>
    </row>
    <row r="111" s="31" customFormat="true" ht="15" hidden="false" customHeight="false" outlineLevel="0" collapsed="false">
      <c r="A111" s="31" t="n">
        <v>42</v>
      </c>
      <c r="B111" s="31" t="s">
        <v>61</v>
      </c>
      <c r="C111" s="32" t="s">
        <v>33</v>
      </c>
      <c r="E111" s="33" t="n">
        <v>100000</v>
      </c>
      <c r="F111" s="33" t="n">
        <v>100000</v>
      </c>
      <c r="G111" s="34" t="n">
        <f aca="false">F111-E111</f>
        <v>0</v>
      </c>
    </row>
    <row r="112" s="31" customFormat="true" ht="15" hidden="false" customHeight="false" outlineLevel="0" collapsed="false">
      <c r="A112" s="31" t="n">
        <v>421</v>
      </c>
      <c r="B112" s="31" t="s">
        <v>56</v>
      </c>
      <c r="C112" s="32" t="s">
        <v>33</v>
      </c>
      <c r="E112" s="33" t="n">
        <v>100000</v>
      </c>
      <c r="F112" s="33" t="n">
        <v>100000</v>
      </c>
      <c r="G112" s="34" t="n">
        <f aca="false">F112-E112</f>
        <v>0</v>
      </c>
    </row>
    <row r="113" s="26" customFormat="true" ht="15" hidden="false" customHeight="false" outlineLevel="0" collapsed="false">
      <c r="A113" s="26" t="s">
        <v>62</v>
      </c>
      <c r="C113" s="28"/>
      <c r="E113" s="29" t="n">
        <v>103000</v>
      </c>
      <c r="F113" s="29" t="n">
        <v>0</v>
      </c>
      <c r="G113" s="30" t="n">
        <f aca="false">F113-E113</f>
        <v>-103000</v>
      </c>
    </row>
    <row r="114" s="31" customFormat="true" ht="21" hidden="false" customHeight="false" outlineLevel="0" collapsed="false">
      <c r="A114" s="31" t="s">
        <v>23</v>
      </c>
      <c r="C114" s="32"/>
      <c r="D114" s="38" t="s">
        <v>1</v>
      </c>
      <c r="E114" s="33" t="n">
        <v>103000</v>
      </c>
      <c r="F114" s="33" t="n">
        <v>0</v>
      </c>
      <c r="G114" s="34" t="n">
        <f aca="false">F114-E114</f>
        <v>-103000</v>
      </c>
    </row>
    <row r="115" s="31" customFormat="true" ht="15" hidden="false" customHeight="false" outlineLevel="0" collapsed="false">
      <c r="A115" s="31" t="n">
        <v>4</v>
      </c>
      <c r="B115" s="31" t="s">
        <v>38</v>
      </c>
      <c r="C115" s="32" t="s">
        <v>39</v>
      </c>
      <c r="E115" s="33" t="n">
        <v>103000</v>
      </c>
      <c r="F115" s="33" t="n">
        <v>0</v>
      </c>
      <c r="G115" s="34" t="n">
        <f aca="false">F115-E115</f>
        <v>-103000</v>
      </c>
    </row>
    <row r="116" s="31" customFormat="true" ht="15" hidden="false" customHeight="false" outlineLevel="0" collapsed="false">
      <c r="A116" s="31" t="n">
        <v>42</v>
      </c>
      <c r="B116" s="31" t="s">
        <v>44</v>
      </c>
      <c r="C116" s="32" t="s">
        <v>39</v>
      </c>
      <c r="E116" s="33" t="n">
        <v>103000</v>
      </c>
      <c r="F116" s="33" t="n">
        <v>0</v>
      </c>
      <c r="G116" s="34" t="n">
        <f aca="false">F116-E116</f>
        <v>-103000</v>
      </c>
    </row>
    <row r="117" s="31" customFormat="true" ht="15" hidden="false" customHeight="false" outlineLevel="0" collapsed="false">
      <c r="A117" s="31" t="n">
        <v>421</v>
      </c>
      <c r="B117" s="31" t="s">
        <v>41</v>
      </c>
      <c r="C117" s="32" t="s">
        <v>39</v>
      </c>
      <c r="E117" s="33" t="n">
        <v>103000</v>
      </c>
      <c r="F117" s="33" t="n">
        <v>0</v>
      </c>
      <c r="G117" s="34" t="n">
        <f aca="false">F117-E117</f>
        <v>-103000</v>
      </c>
    </row>
    <row r="118" s="26" customFormat="true" ht="15" hidden="false" customHeight="false" outlineLevel="0" collapsed="false">
      <c r="A118" s="26" t="s">
        <v>63</v>
      </c>
      <c r="C118" s="28"/>
      <c r="E118" s="29" t="n">
        <v>210000</v>
      </c>
      <c r="F118" s="29" t="n">
        <v>120000</v>
      </c>
      <c r="G118" s="30" t="n">
        <f aca="false">F118-E118</f>
        <v>-90000</v>
      </c>
    </row>
    <row r="119" s="31" customFormat="true" ht="21" hidden="false" customHeight="false" outlineLevel="0" collapsed="false">
      <c r="A119" s="31" t="s">
        <v>23</v>
      </c>
      <c r="C119" s="32"/>
      <c r="D119" s="38" t="s">
        <v>1</v>
      </c>
      <c r="E119" s="33" t="n">
        <v>210000</v>
      </c>
      <c r="F119" s="33" t="n">
        <v>120000</v>
      </c>
      <c r="G119" s="34" t="n">
        <f aca="false">F119-E119</f>
        <v>-90000</v>
      </c>
    </row>
    <row r="120" s="31" customFormat="true" ht="15" hidden="false" customHeight="false" outlineLevel="0" collapsed="false">
      <c r="A120" s="31" t="n">
        <v>4</v>
      </c>
      <c r="B120" s="31" t="s">
        <v>38</v>
      </c>
      <c r="C120" s="32" t="s">
        <v>33</v>
      </c>
      <c r="E120" s="33" t="n">
        <v>210000</v>
      </c>
      <c r="F120" s="33" t="n">
        <v>120000</v>
      </c>
      <c r="G120" s="34" t="n">
        <f aca="false">F120-E120</f>
        <v>-90000</v>
      </c>
    </row>
    <row r="121" s="31" customFormat="true" ht="15" hidden="false" customHeight="false" outlineLevel="0" collapsed="false">
      <c r="A121" s="31" t="n">
        <v>42</v>
      </c>
      <c r="B121" s="31" t="s">
        <v>44</v>
      </c>
      <c r="C121" s="32" t="s">
        <v>33</v>
      </c>
      <c r="E121" s="33" t="n">
        <v>210000</v>
      </c>
      <c r="F121" s="33" t="n">
        <v>120000</v>
      </c>
      <c r="G121" s="34" t="n">
        <f aca="false">F121-E121</f>
        <v>-90000</v>
      </c>
    </row>
    <row r="122" s="31" customFormat="true" ht="15" hidden="false" customHeight="false" outlineLevel="0" collapsed="false">
      <c r="A122" s="31" t="n">
        <v>421</v>
      </c>
      <c r="B122" s="31" t="s">
        <v>41</v>
      </c>
      <c r="C122" s="32" t="s">
        <v>33</v>
      </c>
      <c r="E122" s="33" t="n">
        <v>210000</v>
      </c>
      <c r="F122" s="33" t="n">
        <v>120000</v>
      </c>
      <c r="G122" s="34" t="n">
        <f aca="false">F122-E122</f>
        <v>-90000</v>
      </c>
    </row>
    <row r="123" s="42" customFormat="true" ht="15" hidden="false" customHeight="false" outlineLevel="0" collapsed="false">
      <c r="A123" s="39" t="s">
        <v>64</v>
      </c>
      <c r="B123" s="39"/>
      <c r="C123" s="40"/>
      <c r="D123" s="39"/>
      <c r="E123" s="41" t="n">
        <v>60000</v>
      </c>
      <c r="F123" s="41" t="n">
        <v>0</v>
      </c>
      <c r="G123" s="30" t="n">
        <f aca="false">F123-E123</f>
        <v>-60000</v>
      </c>
    </row>
    <row r="124" s="43" customFormat="true" ht="15" hidden="false" customHeight="false" outlineLevel="0" collapsed="false">
      <c r="A124" s="43" t="s">
        <v>23</v>
      </c>
      <c r="C124" s="44"/>
      <c r="E124" s="45" t="n">
        <v>60000</v>
      </c>
      <c r="F124" s="45" t="n">
        <v>0</v>
      </c>
      <c r="G124" s="34" t="n">
        <f aca="false">F124-E124</f>
        <v>-60000</v>
      </c>
    </row>
    <row r="125" s="31" customFormat="true" ht="15" hidden="false" customHeight="false" outlineLevel="0" collapsed="false">
      <c r="A125" s="31" t="n">
        <v>3</v>
      </c>
      <c r="B125" s="31" t="s">
        <v>18</v>
      </c>
      <c r="C125" s="32" t="s">
        <v>33</v>
      </c>
      <c r="E125" s="45" t="n">
        <v>60000</v>
      </c>
      <c r="F125" s="33" t="n">
        <v>0</v>
      </c>
      <c r="G125" s="34" t="n">
        <f aca="false">F125-E125</f>
        <v>-60000</v>
      </c>
    </row>
    <row r="126" s="31" customFormat="true" ht="15" hidden="false" customHeight="false" outlineLevel="0" collapsed="false">
      <c r="A126" s="31" t="n">
        <v>38</v>
      </c>
      <c r="B126" s="31" t="s">
        <v>25</v>
      </c>
      <c r="C126" s="32" t="s">
        <v>33</v>
      </c>
      <c r="E126" s="45" t="n">
        <v>60000</v>
      </c>
      <c r="F126" s="33" t="n">
        <v>0</v>
      </c>
      <c r="G126" s="34" t="n">
        <f aca="false">F126-E126</f>
        <v>-60000</v>
      </c>
    </row>
    <row r="127" s="31" customFormat="true" ht="15" hidden="false" customHeight="false" outlineLevel="0" collapsed="false">
      <c r="A127" s="31" t="n">
        <v>386</v>
      </c>
      <c r="B127" s="31" t="s">
        <v>65</v>
      </c>
      <c r="C127" s="32" t="s">
        <v>33</v>
      </c>
      <c r="E127" s="45" t="n">
        <v>60000</v>
      </c>
      <c r="F127" s="33" t="n">
        <v>0</v>
      </c>
      <c r="G127" s="34" t="n">
        <f aca="false">F127-E127</f>
        <v>-60000</v>
      </c>
    </row>
    <row r="128" s="31" customFormat="true" ht="15" hidden="false" customHeight="false" outlineLevel="0" collapsed="false">
      <c r="C128" s="32"/>
      <c r="E128" s="45"/>
      <c r="F128" s="33"/>
      <c r="G128" s="34" t="n">
        <f aca="false">F128-E128</f>
        <v>0</v>
      </c>
    </row>
    <row r="129" s="26" customFormat="true" ht="15" hidden="false" customHeight="false" outlineLevel="0" collapsed="false">
      <c r="A129" s="26" t="s">
        <v>66</v>
      </c>
      <c r="C129" s="28"/>
      <c r="E129" s="29" t="n">
        <v>103000</v>
      </c>
      <c r="F129" s="29" t="n">
        <v>350000</v>
      </c>
      <c r="G129" s="30" t="n">
        <f aca="false">F129-E129</f>
        <v>247000</v>
      </c>
    </row>
    <row r="130" s="31" customFormat="true" ht="21" hidden="false" customHeight="false" outlineLevel="0" collapsed="false">
      <c r="A130" s="31" t="s">
        <v>67</v>
      </c>
      <c r="C130" s="32"/>
      <c r="D130" s="38" t="s">
        <v>1</v>
      </c>
      <c r="E130" s="33" t="n">
        <v>103000</v>
      </c>
      <c r="F130" s="33" t="n">
        <v>350000</v>
      </c>
      <c r="G130" s="34" t="n">
        <f aca="false">F130-E130</f>
        <v>247000</v>
      </c>
    </row>
    <row r="131" s="31" customFormat="true" ht="15" hidden="false" customHeight="false" outlineLevel="0" collapsed="false">
      <c r="A131" s="31" t="n">
        <v>4</v>
      </c>
      <c r="B131" s="31" t="s">
        <v>38</v>
      </c>
      <c r="C131" s="32" t="s">
        <v>39</v>
      </c>
      <c r="E131" s="33" t="n">
        <v>103000</v>
      </c>
      <c r="F131" s="33" t="n">
        <v>350000</v>
      </c>
      <c r="G131" s="34" t="n">
        <f aca="false">F131-E131</f>
        <v>247000</v>
      </c>
    </row>
    <row r="132" s="31" customFormat="true" ht="15" hidden="false" customHeight="false" outlineLevel="0" collapsed="false">
      <c r="A132" s="31" t="n">
        <v>42</v>
      </c>
      <c r="B132" s="31" t="s">
        <v>44</v>
      </c>
      <c r="C132" s="32" t="s">
        <v>39</v>
      </c>
      <c r="E132" s="33" t="n">
        <v>103000</v>
      </c>
      <c r="F132" s="33" t="n">
        <v>350000</v>
      </c>
      <c r="G132" s="34" t="n">
        <f aca="false">F132-E132</f>
        <v>247000</v>
      </c>
    </row>
    <row r="133" s="31" customFormat="true" ht="15" hidden="false" customHeight="false" outlineLevel="0" collapsed="false">
      <c r="A133" s="31" t="n">
        <v>421</v>
      </c>
      <c r="B133" s="31" t="s">
        <v>41</v>
      </c>
      <c r="C133" s="32" t="s">
        <v>39</v>
      </c>
      <c r="E133" s="33" t="n">
        <v>103000</v>
      </c>
      <c r="F133" s="33" t="n">
        <v>350000</v>
      </c>
      <c r="G133" s="34" t="n">
        <f aca="false">F133-E133</f>
        <v>247000</v>
      </c>
    </row>
    <row r="134" s="26" customFormat="true" ht="15" hidden="false" customHeight="false" outlineLevel="0" collapsed="false">
      <c r="A134" s="26" t="s">
        <v>68</v>
      </c>
      <c r="C134" s="28"/>
      <c r="E134" s="29" t="n">
        <v>0</v>
      </c>
      <c r="F134" s="29" t="n">
        <v>140000</v>
      </c>
      <c r="G134" s="30" t="n">
        <f aca="false">F134-E134</f>
        <v>140000</v>
      </c>
    </row>
    <row r="135" s="31" customFormat="true" ht="19.7" hidden="false" customHeight="false" outlineLevel="0" collapsed="false">
      <c r="A135" s="31" t="s">
        <v>23</v>
      </c>
      <c r="C135" s="32"/>
      <c r="D135" s="38" t="s">
        <v>1</v>
      </c>
      <c r="E135" s="33" t="n">
        <v>0</v>
      </c>
      <c r="F135" s="33" t="n">
        <v>140000</v>
      </c>
      <c r="G135" s="34" t="n">
        <f aca="false">F135-E135</f>
        <v>140000</v>
      </c>
    </row>
    <row r="136" s="31" customFormat="true" ht="15" hidden="false" customHeight="false" outlineLevel="0" collapsed="false">
      <c r="A136" s="31" t="n">
        <v>4</v>
      </c>
      <c r="B136" s="31" t="s">
        <v>38</v>
      </c>
      <c r="C136" s="32" t="s">
        <v>39</v>
      </c>
      <c r="E136" s="33" t="n">
        <v>0</v>
      </c>
      <c r="F136" s="33" t="n">
        <v>140000</v>
      </c>
      <c r="G136" s="34" t="n">
        <f aca="false">F136-E136</f>
        <v>140000</v>
      </c>
    </row>
    <row r="137" s="31" customFormat="true" ht="15" hidden="false" customHeight="false" outlineLevel="0" collapsed="false">
      <c r="A137" s="31" t="n">
        <v>42</v>
      </c>
      <c r="B137" s="31" t="s">
        <v>44</v>
      </c>
      <c r="C137" s="32" t="s">
        <v>39</v>
      </c>
      <c r="E137" s="33" t="n">
        <v>0</v>
      </c>
      <c r="F137" s="33" t="n">
        <v>140000</v>
      </c>
      <c r="G137" s="34" t="n">
        <f aca="false">F137-E137</f>
        <v>140000</v>
      </c>
    </row>
    <row r="138" s="31" customFormat="true" ht="15" hidden="false" customHeight="false" outlineLevel="0" collapsed="false">
      <c r="A138" s="31" t="n">
        <v>421</v>
      </c>
      <c r="B138" s="31" t="s">
        <v>41</v>
      </c>
      <c r="C138" s="32" t="s">
        <v>39</v>
      </c>
      <c r="E138" s="33" t="n">
        <v>0</v>
      </c>
      <c r="F138" s="33" t="n">
        <v>140000</v>
      </c>
      <c r="G138" s="34" t="n">
        <f aca="false">F138-E138</f>
        <v>140000</v>
      </c>
    </row>
    <row r="139" s="31" customFormat="true" ht="15" hidden="false" customHeight="false" outlineLevel="0" collapsed="false">
      <c r="C139" s="32"/>
      <c r="E139" s="33"/>
      <c r="F139" s="33"/>
      <c r="G139" s="34" t="n">
        <f aca="false">F139-E139</f>
        <v>0</v>
      </c>
    </row>
    <row r="140" s="31" customFormat="true" ht="15" hidden="false" customHeight="false" outlineLevel="0" collapsed="false">
      <c r="A140" s="24" t="s">
        <v>69</v>
      </c>
      <c r="C140" s="32"/>
      <c r="E140" s="24" t="n">
        <f aca="false">SUM(E141,E147,E152,E157,E163,E168,E176,E181,E186,E191,E196,E201,E207,E213,E218,E223,E228,E233,E238)</f>
        <v>972000</v>
      </c>
      <c r="F140" s="24" t="n">
        <f aca="false">SUM(F141,F147,F152,F157,F163,F168,F176,F181,F186,F191,F196,F201,F207,F213,F218,F223,F228,F233,F238)</f>
        <v>2848000</v>
      </c>
      <c r="G140" s="24" t="n">
        <f aca="false">SUM(G141,G147,G152,G157,G163,G168,G176,G181,G186,G191,G196,G201,G207,G213,G218,G223,G228,G233,G238)</f>
        <v>1876000</v>
      </c>
    </row>
    <row r="141" s="27" customFormat="true" ht="15" hidden="false" customHeight="false" outlineLevel="0" collapsed="false">
      <c r="A141" s="26" t="s">
        <v>70</v>
      </c>
      <c r="B141" s="26"/>
      <c r="C141" s="28"/>
      <c r="D141" s="26"/>
      <c r="E141" s="29" t="n">
        <v>204500</v>
      </c>
      <c r="F141" s="29" t="n">
        <v>234500</v>
      </c>
      <c r="G141" s="30" t="n">
        <f aca="false">F141-E141</f>
        <v>30000</v>
      </c>
    </row>
    <row r="142" s="31" customFormat="true" ht="19.7" hidden="false" customHeight="false" outlineLevel="0" collapsed="false">
      <c r="A142" s="31" t="s">
        <v>23</v>
      </c>
      <c r="C142" s="32"/>
      <c r="D142" s="38" t="s">
        <v>1</v>
      </c>
      <c r="E142" s="33" t="n">
        <v>204500</v>
      </c>
      <c r="F142" s="33" t="n">
        <v>234500</v>
      </c>
      <c r="G142" s="34" t="n">
        <f aca="false">F142-E142</f>
        <v>30000</v>
      </c>
    </row>
    <row r="143" s="31" customFormat="true" ht="15" hidden="false" customHeight="false" outlineLevel="0" collapsed="false">
      <c r="A143" s="31" t="n">
        <v>3</v>
      </c>
      <c r="B143" s="31" t="s">
        <v>71</v>
      </c>
      <c r="C143" s="32" t="s">
        <v>28</v>
      </c>
      <c r="E143" s="33" t="n">
        <v>204500</v>
      </c>
      <c r="F143" s="33" t="n">
        <v>234500</v>
      </c>
      <c r="G143" s="34" t="n">
        <f aca="false">F143-E143</f>
        <v>30000</v>
      </c>
    </row>
    <row r="144" s="31" customFormat="true" ht="15" hidden="false" customHeight="false" outlineLevel="0" collapsed="false">
      <c r="A144" s="31" t="n">
        <v>32</v>
      </c>
      <c r="B144" s="31" t="s">
        <v>72</v>
      </c>
      <c r="C144" s="32" t="s">
        <v>28</v>
      </c>
      <c r="E144" s="33" t="n">
        <f aca="false">SUM(E145:E146)</f>
        <v>204500</v>
      </c>
      <c r="F144" s="33" t="n">
        <f aca="false">SUM(F145:F146)</f>
        <v>234500</v>
      </c>
      <c r="G144" s="34" t="n">
        <f aca="false">F144-E144</f>
        <v>30000</v>
      </c>
    </row>
    <row r="145" s="31" customFormat="true" ht="15" hidden="false" customHeight="false" outlineLevel="0" collapsed="false">
      <c r="A145" s="31" t="n">
        <v>322</v>
      </c>
      <c r="B145" s="31" t="s">
        <v>73</v>
      </c>
      <c r="C145" s="32" t="s">
        <v>28</v>
      </c>
      <c r="E145" s="33" t="n">
        <v>154500</v>
      </c>
      <c r="F145" s="33" t="n">
        <v>180500</v>
      </c>
      <c r="G145" s="34" t="n">
        <f aca="false">F145-E145</f>
        <v>26000</v>
      </c>
    </row>
    <row r="146" s="31" customFormat="true" ht="15" hidden="false" customHeight="false" outlineLevel="0" collapsed="false">
      <c r="A146" s="31" t="n">
        <v>329</v>
      </c>
      <c r="B146" s="31" t="s">
        <v>30</v>
      </c>
      <c r="C146" s="32" t="s">
        <v>28</v>
      </c>
      <c r="E146" s="33" t="n">
        <v>50000</v>
      </c>
      <c r="F146" s="33" t="n">
        <v>54000</v>
      </c>
      <c r="G146" s="34" t="n">
        <f aca="false">F146-E146</f>
        <v>4000</v>
      </c>
    </row>
    <row r="147" s="26" customFormat="true" ht="15" hidden="false" customHeight="false" outlineLevel="0" collapsed="false">
      <c r="A147" s="26" t="s">
        <v>74</v>
      </c>
      <c r="C147" s="28"/>
      <c r="E147" s="29" t="n">
        <v>49662.42</v>
      </c>
      <c r="F147" s="29" t="n">
        <v>65369.17</v>
      </c>
      <c r="G147" s="30" t="n">
        <f aca="false">F147-E147</f>
        <v>15706.75</v>
      </c>
    </row>
    <row r="148" s="31" customFormat="true" ht="15" hidden="false" customHeight="false" outlineLevel="0" collapsed="false">
      <c r="A148" s="31" t="s">
        <v>23</v>
      </c>
      <c r="C148" s="32"/>
      <c r="D148" s="31" t="s">
        <v>1</v>
      </c>
      <c r="E148" s="33" t="n">
        <v>49662.42</v>
      </c>
      <c r="F148" s="33" t="n">
        <f aca="false">49662.42+15706.75</f>
        <v>65369.17</v>
      </c>
      <c r="G148" s="34" t="n">
        <f aca="false">F148-E148</f>
        <v>15706.75</v>
      </c>
    </row>
    <row r="149" s="31" customFormat="true" ht="15" hidden="false" customHeight="false" outlineLevel="0" collapsed="false">
      <c r="A149" s="31" t="n">
        <v>3</v>
      </c>
      <c r="B149" s="31" t="s">
        <v>18</v>
      </c>
      <c r="C149" s="32" t="s">
        <v>28</v>
      </c>
      <c r="E149" s="33" t="n">
        <f aca="false">SUM(E150)</f>
        <v>49662.42</v>
      </c>
      <c r="F149" s="33" t="n">
        <v>65369.17</v>
      </c>
      <c r="G149" s="34" t="n">
        <f aca="false">F149-E149</f>
        <v>15706.75</v>
      </c>
    </row>
    <row r="150" s="31" customFormat="true" ht="15" hidden="false" customHeight="false" outlineLevel="0" collapsed="false">
      <c r="A150" s="31" t="n">
        <v>32</v>
      </c>
      <c r="B150" s="31" t="s">
        <v>34</v>
      </c>
      <c r="C150" s="32" t="s">
        <v>28</v>
      </c>
      <c r="E150" s="33" t="n">
        <f aca="false">SUM(E151)</f>
        <v>49662.42</v>
      </c>
      <c r="F150" s="33" t="n">
        <v>65369.17</v>
      </c>
      <c r="G150" s="34" t="n">
        <f aca="false">F150-E150</f>
        <v>15706.75</v>
      </c>
    </row>
    <row r="151" s="31" customFormat="true" ht="15" hidden="false" customHeight="false" outlineLevel="0" collapsed="false">
      <c r="A151" s="31" t="n">
        <v>329</v>
      </c>
      <c r="B151" s="31" t="s">
        <v>30</v>
      </c>
      <c r="C151" s="32" t="s">
        <v>28</v>
      </c>
      <c r="E151" s="33" t="n">
        <v>49662.42</v>
      </c>
      <c r="F151" s="33" t="n">
        <v>65369.17</v>
      </c>
      <c r="G151" s="34" t="n">
        <f aca="false">F151-E151</f>
        <v>15706.75</v>
      </c>
    </row>
    <row r="152" s="27" customFormat="true" ht="15" hidden="false" customHeight="false" outlineLevel="0" collapsed="false">
      <c r="A152" s="26" t="s">
        <v>75</v>
      </c>
      <c r="B152" s="26"/>
      <c r="C152" s="28"/>
      <c r="D152" s="26"/>
      <c r="E152" s="29" t="n">
        <v>90000</v>
      </c>
      <c r="F152" s="29" t="n">
        <v>143000</v>
      </c>
      <c r="G152" s="30" t="n">
        <f aca="false">F152-E152</f>
        <v>53000</v>
      </c>
    </row>
    <row r="153" s="31" customFormat="true" ht="21" hidden="false" customHeight="false" outlineLevel="0" collapsed="false">
      <c r="A153" s="31" t="s">
        <v>76</v>
      </c>
      <c r="C153" s="32"/>
      <c r="D153" s="38" t="s">
        <v>1</v>
      </c>
      <c r="E153" s="33" t="n">
        <v>90000</v>
      </c>
      <c r="F153" s="33" t="n">
        <v>143000</v>
      </c>
      <c r="G153" s="34" t="n">
        <f aca="false">F153-E153</f>
        <v>53000</v>
      </c>
    </row>
    <row r="154" s="31" customFormat="true" ht="15" hidden="false" customHeight="false" outlineLevel="0" collapsed="false">
      <c r="A154" s="31" t="n">
        <v>3</v>
      </c>
      <c r="B154" s="31" t="s">
        <v>71</v>
      </c>
      <c r="C154" s="32" t="s">
        <v>28</v>
      </c>
      <c r="E154" s="33" t="n">
        <v>90000</v>
      </c>
      <c r="F154" s="33" t="n">
        <v>143000</v>
      </c>
      <c r="G154" s="34" t="n">
        <f aca="false">F154-E154</f>
        <v>53000</v>
      </c>
    </row>
    <row r="155" s="31" customFormat="true" ht="15" hidden="false" customHeight="false" outlineLevel="0" collapsed="false">
      <c r="A155" s="31" t="n">
        <v>32</v>
      </c>
      <c r="B155" s="31" t="s">
        <v>34</v>
      </c>
      <c r="C155" s="32" t="s">
        <v>28</v>
      </c>
      <c r="E155" s="33" t="n">
        <v>90000</v>
      </c>
      <c r="F155" s="33" t="n">
        <v>143000</v>
      </c>
      <c r="G155" s="34" t="n">
        <f aca="false">F155-E155</f>
        <v>53000</v>
      </c>
    </row>
    <row r="156" s="31" customFormat="true" ht="15" hidden="false" customHeight="false" outlineLevel="0" collapsed="false">
      <c r="A156" s="31" t="n">
        <v>323</v>
      </c>
      <c r="B156" s="31" t="s">
        <v>35</v>
      </c>
      <c r="C156" s="32" t="s">
        <v>28</v>
      </c>
      <c r="E156" s="33" t="n">
        <v>90000</v>
      </c>
      <c r="F156" s="33" t="n">
        <v>143000</v>
      </c>
      <c r="G156" s="34" t="n">
        <f aca="false">F156-E156</f>
        <v>53000</v>
      </c>
    </row>
    <row r="157" s="27" customFormat="true" ht="15" hidden="false" customHeight="false" outlineLevel="0" collapsed="false">
      <c r="A157" s="26" t="s">
        <v>77</v>
      </c>
      <c r="B157" s="26"/>
      <c r="C157" s="28"/>
      <c r="D157" s="26"/>
      <c r="E157" s="29" t="n">
        <v>103637.58</v>
      </c>
      <c r="F157" s="29" t="n">
        <v>103637.58</v>
      </c>
      <c r="G157" s="30" t="n">
        <f aca="false">F157-E157</f>
        <v>0</v>
      </c>
    </row>
    <row r="158" s="31" customFormat="true" ht="17.35" hidden="false" customHeight="false" outlineLevel="0" collapsed="false">
      <c r="A158" s="31" t="s">
        <v>23</v>
      </c>
      <c r="C158" s="32"/>
      <c r="D158" s="46" t="s">
        <v>1</v>
      </c>
      <c r="E158" s="33" t="n">
        <f aca="false">E159</f>
        <v>103637.58</v>
      </c>
      <c r="F158" s="33" t="n">
        <v>103637.58</v>
      </c>
      <c r="G158" s="34" t="n">
        <f aca="false">F158-E158</f>
        <v>0</v>
      </c>
    </row>
    <row r="159" s="31" customFormat="true" ht="15" hidden="false" customHeight="false" outlineLevel="0" collapsed="false">
      <c r="A159" s="31" t="n">
        <v>3</v>
      </c>
      <c r="B159" s="31" t="s">
        <v>18</v>
      </c>
      <c r="C159" s="32" t="s">
        <v>28</v>
      </c>
      <c r="E159" s="33" t="n">
        <f aca="false">E160</f>
        <v>103637.58</v>
      </c>
      <c r="F159" s="33" t="n">
        <v>103637.58</v>
      </c>
      <c r="G159" s="34" t="n">
        <f aca="false">F159-E159</f>
        <v>0</v>
      </c>
    </row>
    <row r="160" s="31" customFormat="true" ht="15" hidden="false" customHeight="false" outlineLevel="0" collapsed="false">
      <c r="A160" s="31" t="n">
        <v>34</v>
      </c>
      <c r="B160" s="31" t="s">
        <v>78</v>
      </c>
      <c r="C160" s="32" t="s">
        <v>28</v>
      </c>
      <c r="E160" s="33" t="n">
        <f aca="false">SUM(E161:E162)</f>
        <v>103637.58</v>
      </c>
      <c r="F160" s="33" t="n">
        <v>103637.58</v>
      </c>
      <c r="G160" s="34" t="n">
        <f aca="false">F160-E160</f>
        <v>0</v>
      </c>
    </row>
    <row r="161" s="31" customFormat="true" ht="15" hidden="false" customHeight="false" outlineLevel="0" collapsed="false">
      <c r="A161" s="31" t="n">
        <v>342</v>
      </c>
      <c r="B161" s="31" t="s">
        <v>79</v>
      </c>
      <c r="C161" s="32" t="s">
        <v>28</v>
      </c>
      <c r="E161" s="33" t="n">
        <v>95637.58</v>
      </c>
      <c r="F161" s="33" t="n">
        <v>95637.58</v>
      </c>
      <c r="G161" s="34" t="n">
        <f aca="false">F161-E161</f>
        <v>0</v>
      </c>
    </row>
    <row r="162" s="31" customFormat="true" ht="15" hidden="false" customHeight="false" outlineLevel="0" collapsed="false">
      <c r="A162" s="31" t="n">
        <v>343</v>
      </c>
      <c r="B162" s="31" t="s">
        <v>80</v>
      </c>
      <c r="C162" s="32" t="s">
        <v>28</v>
      </c>
      <c r="E162" s="33" t="n">
        <v>8000</v>
      </c>
      <c r="F162" s="33" t="n">
        <v>8000</v>
      </c>
      <c r="G162" s="34" t="n">
        <f aca="false">F162-E162</f>
        <v>0</v>
      </c>
    </row>
    <row r="163" s="27" customFormat="true" ht="15" hidden="false" customHeight="false" outlineLevel="0" collapsed="false">
      <c r="A163" s="26" t="s">
        <v>81</v>
      </c>
      <c r="B163" s="26"/>
      <c r="C163" s="28"/>
      <c r="D163" s="26"/>
      <c r="E163" s="29" t="n">
        <v>86000</v>
      </c>
      <c r="F163" s="29" t="n">
        <v>54000</v>
      </c>
      <c r="G163" s="30" t="n">
        <f aca="false">F163-E163</f>
        <v>-32000</v>
      </c>
      <c r="H163" s="26"/>
    </row>
    <row r="164" s="31" customFormat="true" ht="15" hidden="false" customHeight="false" outlineLevel="0" collapsed="false">
      <c r="A164" s="43" t="s">
        <v>82</v>
      </c>
      <c r="B164" s="43"/>
      <c r="C164" s="44"/>
      <c r="D164" s="43"/>
      <c r="E164" s="45" t="n">
        <v>86000</v>
      </c>
      <c r="F164" s="45" t="n">
        <v>54000</v>
      </c>
      <c r="G164" s="34" t="n">
        <f aca="false">F164-E164</f>
        <v>-32000</v>
      </c>
    </row>
    <row r="165" s="31" customFormat="true" ht="19.7" hidden="false" customHeight="false" outlineLevel="0" collapsed="false">
      <c r="A165" s="31" t="n">
        <v>3</v>
      </c>
      <c r="B165" s="31" t="s">
        <v>18</v>
      </c>
      <c r="C165" s="32" t="s">
        <v>28</v>
      </c>
      <c r="D165" s="38" t="s">
        <v>1</v>
      </c>
      <c r="E165" s="45" t="n">
        <v>86000</v>
      </c>
      <c r="F165" s="45" t="n">
        <v>54000</v>
      </c>
      <c r="G165" s="34" t="n">
        <f aca="false">F165-E165</f>
        <v>-32000</v>
      </c>
    </row>
    <row r="166" s="31" customFormat="true" ht="15" hidden="false" customHeight="false" outlineLevel="0" collapsed="false">
      <c r="A166" s="31" t="n">
        <v>32</v>
      </c>
      <c r="B166" s="31" t="s">
        <v>34</v>
      </c>
      <c r="C166" s="32" t="s">
        <v>28</v>
      </c>
      <c r="E166" s="45" t="n">
        <v>86000</v>
      </c>
      <c r="F166" s="45" t="n">
        <v>54000</v>
      </c>
      <c r="G166" s="34" t="n">
        <f aca="false">F166-E166</f>
        <v>-32000</v>
      </c>
    </row>
    <row r="167" s="31" customFormat="true" ht="15" hidden="false" customHeight="false" outlineLevel="0" collapsed="false">
      <c r="A167" s="31" t="n">
        <v>324</v>
      </c>
      <c r="B167" s="31" t="s">
        <v>83</v>
      </c>
      <c r="C167" s="32" t="s">
        <v>28</v>
      </c>
      <c r="E167" s="45" t="n">
        <v>86000</v>
      </c>
      <c r="F167" s="45" t="n">
        <v>54000</v>
      </c>
      <c r="G167" s="34" t="n">
        <f aca="false">F167-E167</f>
        <v>-32000</v>
      </c>
    </row>
    <row r="168" s="27" customFormat="true" ht="15" hidden="false" customHeight="false" outlineLevel="0" collapsed="false">
      <c r="A168" s="26" t="s">
        <v>84</v>
      </c>
      <c r="B168" s="26"/>
      <c r="C168" s="28"/>
      <c r="D168" s="26"/>
      <c r="E168" s="29" t="n">
        <v>8000</v>
      </c>
      <c r="F168" s="29" t="n">
        <v>8000</v>
      </c>
      <c r="G168" s="30" t="n">
        <f aca="false">F168-E168</f>
        <v>0</v>
      </c>
    </row>
    <row r="169" s="31" customFormat="true" ht="15" hidden="false" customHeight="false" outlineLevel="0" collapsed="false">
      <c r="A169" s="31" t="s">
        <v>23</v>
      </c>
      <c r="C169" s="32"/>
      <c r="D169" s="31" t="s">
        <v>1</v>
      </c>
      <c r="E169" s="33" t="n">
        <v>8000</v>
      </c>
      <c r="F169" s="33" t="n">
        <v>8000</v>
      </c>
      <c r="G169" s="34" t="n">
        <f aca="false">F169-E169</f>
        <v>0</v>
      </c>
    </row>
    <row r="170" s="31" customFormat="true" ht="15" hidden="false" customHeight="false" outlineLevel="0" collapsed="false">
      <c r="A170" s="31" t="n">
        <v>3</v>
      </c>
      <c r="B170" s="31" t="s">
        <v>18</v>
      </c>
      <c r="C170" s="32" t="s">
        <v>28</v>
      </c>
      <c r="D170" s="31" t="s">
        <v>1</v>
      </c>
      <c r="E170" s="33" t="n">
        <v>8000</v>
      </c>
      <c r="F170" s="33" t="n">
        <v>8000</v>
      </c>
      <c r="G170" s="34" t="n">
        <f aca="false">F170-E170</f>
        <v>0</v>
      </c>
    </row>
    <row r="171" s="31" customFormat="true" ht="15" hidden="false" customHeight="false" outlineLevel="0" collapsed="false">
      <c r="A171" s="31" t="n">
        <v>32</v>
      </c>
      <c r="B171" s="31" t="s">
        <v>78</v>
      </c>
      <c r="C171" s="32" t="s">
        <v>28</v>
      </c>
      <c r="E171" s="33" t="n">
        <v>8000</v>
      </c>
      <c r="F171" s="33" t="n">
        <v>8000</v>
      </c>
      <c r="G171" s="34" t="n">
        <f aca="false">F171-E171</f>
        <v>0</v>
      </c>
    </row>
    <row r="172" s="31" customFormat="true" ht="15" hidden="false" customHeight="false" outlineLevel="0" collapsed="false">
      <c r="A172" s="31" t="n">
        <v>323</v>
      </c>
      <c r="B172" s="31" t="s">
        <v>85</v>
      </c>
      <c r="C172" s="32" t="s">
        <v>28</v>
      </c>
      <c r="E172" s="33" t="n">
        <v>8000</v>
      </c>
      <c r="F172" s="33" t="n">
        <v>8000</v>
      </c>
      <c r="G172" s="34" t="n">
        <f aca="false">F172-E172</f>
        <v>0</v>
      </c>
    </row>
    <row r="173" s="31" customFormat="true" ht="15" hidden="false" customHeight="false" outlineLevel="0" collapsed="false">
      <c r="C173" s="32"/>
      <c r="E173" s="33"/>
      <c r="F173" s="33"/>
      <c r="G173" s="34" t="n">
        <f aca="false">F173-E173</f>
        <v>0</v>
      </c>
    </row>
    <row r="174" s="31" customFormat="true" ht="15" hidden="false" customHeight="false" outlineLevel="0" collapsed="false">
      <c r="C174" s="32"/>
      <c r="E174" s="33"/>
      <c r="F174" s="33"/>
      <c r="G174" s="34" t="n">
        <f aca="false">F174-E174</f>
        <v>0</v>
      </c>
    </row>
    <row r="175" s="31" customFormat="true" ht="15" hidden="false" customHeight="false" outlineLevel="0" collapsed="false">
      <c r="C175" s="32"/>
      <c r="E175" s="33"/>
      <c r="F175" s="33"/>
      <c r="G175" s="34" t="n">
        <f aca="false">F175-E175</f>
        <v>0</v>
      </c>
    </row>
    <row r="176" s="50" customFormat="true" ht="15" hidden="false" customHeight="false" outlineLevel="0" collapsed="false">
      <c r="A176" s="47" t="s">
        <v>86</v>
      </c>
      <c r="B176" s="47"/>
      <c r="C176" s="48"/>
      <c r="D176" s="47"/>
      <c r="E176" s="49" t="n">
        <f aca="false">SUM(E178)</f>
        <v>62000</v>
      </c>
      <c r="F176" s="49" t="n">
        <v>62000</v>
      </c>
      <c r="G176" s="30" t="n">
        <f aca="false">F176-E176</f>
        <v>0</v>
      </c>
    </row>
    <row r="177" s="51" customFormat="true" ht="15" hidden="false" customHeight="false" outlineLevel="0" collapsed="false">
      <c r="A177" s="51" t="s">
        <v>87</v>
      </c>
      <c r="C177" s="52"/>
      <c r="D177" s="51" t="s">
        <v>1</v>
      </c>
      <c r="E177" s="53" t="n">
        <v>62000</v>
      </c>
      <c r="F177" s="53" t="n">
        <v>62000</v>
      </c>
      <c r="G177" s="34" t="n">
        <f aca="false">F177-E177</f>
        <v>0</v>
      </c>
    </row>
    <row r="178" s="51" customFormat="true" ht="15" hidden="false" customHeight="false" outlineLevel="0" collapsed="false">
      <c r="A178" s="51" t="n">
        <v>3</v>
      </c>
      <c r="B178" s="31" t="s">
        <v>18</v>
      </c>
      <c r="C178" s="1" t="s">
        <v>28</v>
      </c>
      <c r="E178" s="53" t="n">
        <v>62000</v>
      </c>
      <c r="F178" s="53" t="n">
        <v>62000</v>
      </c>
      <c r="G178" s="34" t="n">
        <f aca="false">F178-E178</f>
        <v>0</v>
      </c>
    </row>
    <row r="179" s="51" customFormat="true" ht="15" hidden="false" customHeight="false" outlineLevel="0" collapsed="false">
      <c r="A179" s="51" t="n">
        <v>32</v>
      </c>
      <c r="B179" s="51" t="s">
        <v>34</v>
      </c>
      <c r="C179" s="1" t="s">
        <v>28</v>
      </c>
      <c r="E179" s="53" t="n">
        <v>62000</v>
      </c>
      <c r="F179" s="53" t="n">
        <v>62000</v>
      </c>
      <c r="G179" s="34" t="n">
        <f aca="false">F179-E179</f>
        <v>0</v>
      </c>
    </row>
    <row r="180" s="51" customFormat="true" ht="15" hidden="false" customHeight="false" outlineLevel="0" collapsed="false">
      <c r="A180" s="51" t="n">
        <v>323</v>
      </c>
      <c r="B180" s="51" t="s">
        <v>35</v>
      </c>
      <c r="C180" s="1" t="s">
        <v>28</v>
      </c>
      <c r="E180" s="53" t="n">
        <v>62000</v>
      </c>
      <c r="F180" s="53" t="n">
        <v>62000</v>
      </c>
      <c r="G180" s="34" t="n">
        <f aca="false">F180-E180</f>
        <v>0</v>
      </c>
    </row>
    <row r="181" s="26" customFormat="true" ht="15" hidden="false" customHeight="false" outlineLevel="0" collapsed="false">
      <c r="A181" s="26" t="s">
        <v>88</v>
      </c>
      <c r="C181" s="28"/>
      <c r="E181" s="29" t="n">
        <f aca="false">SUM(E183)</f>
        <v>55000</v>
      </c>
      <c r="F181" s="29" t="n">
        <v>55000</v>
      </c>
      <c r="G181" s="30" t="n">
        <f aca="false">F181-E181</f>
        <v>0</v>
      </c>
    </row>
    <row r="182" s="31" customFormat="true" ht="15" hidden="false" customHeight="false" outlineLevel="0" collapsed="false">
      <c r="A182" s="31" t="s">
        <v>23</v>
      </c>
      <c r="C182" s="32"/>
      <c r="D182" s="31" t="s">
        <v>1</v>
      </c>
      <c r="E182" s="33" t="n">
        <v>55000</v>
      </c>
      <c r="F182" s="33" t="n">
        <v>55000</v>
      </c>
      <c r="G182" s="34" t="n">
        <f aca="false">F182-E182</f>
        <v>0</v>
      </c>
    </row>
    <row r="183" s="31" customFormat="true" ht="15" hidden="false" customHeight="false" outlineLevel="0" collapsed="false">
      <c r="A183" s="31" t="n">
        <v>3</v>
      </c>
      <c r="B183" s="31" t="s">
        <v>18</v>
      </c>
      <c r="C183" s="32" t="s">
        <v>28</v>
      </c>
      <c r="E183" s="33" t="n">
        <f aca="false">SUM(E184)</f>
        <v>55000</v>
      </c>
      <c r="F183" s="33" t="n">
        <v>55000</v>
      </c>
      <c r="G183" s="34" t="n">
        <f aca="false">F183-E183</f>
        <v>0</v>
      </c>
    </row>
    <row r="184" s="31" customFormat="true" ht="15" hidden="false" customHeight="false" outlineLevel="0" collapsed="false">
      <c r="A184" s="31" t="n">
        <v>32</v>
      </c>
      <c r="B184" s="31" t="s">
        <v>34</v>
      </c>
      <c r="C184" s="32" t="s">
        <v>28</v>
      </c>
      <c r="E184" s="33" t="n">
        <v>55000</v>
      </c>
      <c r="F184" s="33" t="n">
        <v>55000</v>
      </c>
      <c r="G184" s="34" t="n">
        <f aca="false">F184-E184</f>
        <v>0</v>
      </c>
    </row>
    <row r="185" s="31" customFormat="true" ht="15" hidden="false" customHeight="false" outlineLevel="0" collapsed="false">
      <c r="A185" s="31" t="n">
        <v>329</v>
      </c>
      <c r="B185" s="31" t="s">
        <v>30</v>
      </c>
      <c r="C185" s="32" t="s">
        <v>28</v>
      </c>
      <c r="E185" s="33" t="n">
        <v>55000</v>
      </c>
      <c r="F185" s="33" t="n">
        <v>55000</v>
      </c>
      <c r="G185" s="34" t="n">
        <f aca="false">F185-E185</f>
        <v>0</v>
      </c>
    </row>
    <row r="186" s="26" customFormat="true" ht="15" hidden="false" customHeight="false" outlineLevel="0" collapsed="false">
      <c r="A186" s="26" t="s">
        <v>89</v>
      </c>
      <c r="C186" s="28"/>
      <c r="E186" s="29" t="n">
        <v>17000</v>
      </c>
      <c r="F186" s="29" t="n">
        <v>17000</v>
      </c>
      <c r="G186" s="30" t="n">
        <f aca="false">F186-E186</f>
        <v>0</v>
      </c>
    </row>
    <row r="187" s="31" customFormat="true" ht="15" hidden="false" customHeight="false" outlineLevel="0" collapsed="false">
      <c r="A187" s="31" t="s">
        <v>23</v>
      </c>
      <c r="C187" s="32"/>
      <c r="D187" s="31" t="s">
        <v>1</v>
      </c>
      <c r="E187" s="33" t="n">
        <v>17000</v>
      </c>
      <c r="F187" s="33" t="n">
        <v>17000</v>
      </c>
      <c r="G187" s="34" t="n">
        <f aca="false">F187-E187</f>
        <v>0</v>
      </c>
    </row>
    <row r="188" s="31" customFormat="true" ht="15" hidden="false" customHeight="false" outlineLevel="0" collapsed="false">
      <c r="A188" s="31" t="n">
        <v>3</v>
      </c>
      <c r="B188" s="31" t="s">
        <v>18</v>
      </c>
      <c r="C188" s="32" t="s">
        <v>28</v>
      </c>
      <c r="E188" s="33" t="n">
        <v>17000</v>
      </c>
      <c r="F188" s="33" t="n">
        <v>17000</v>
      </c>
      <c r="G188" s="34" t="n">
        <f aca="false">F188-E188</f>
        <v>0</v>
      </c>
    </row>
    <row r="189" s="31" customFormat="true" ht="15" hidden="false" customHeight="false" outlineLevel="0" collapsed="false">
      <c r="A189" s="31" t="n">
        <v>32</v>
      </c>
      <c r="B189" s="31" t="s">
        <v>34</v>
      </c>
      <c r="C189" s="32" t="s">
        <v>28</v>
      </c>
      <c r="E189" s="33" t="n">
        <v>17000</v>
      </c>
      <c r="F189" s="33" t="n">
        <v>17000</v>
      </c>
      <c r="G189" s="34" t="n">
        <f aca="false">F189-E189</f>
        <v>0</v>
      </c>
    </row>
    <row r="190" s="31" customFormat="true" ht="15" hidden="false" customHeight="false" outlineLevel="0" collapsed="false">
      <c r="A190" s="31" t="n">
        <v>329</v>
      </c>
      <c r="B190" s="31" t="s">
        <v>30</v>
      </c>
      <c r="C190" s="32" t="s">
        <v>28</v>
      </c>
      <c r="E190" s="33" t="n">
        <v>17000</v>
      </c>
      <c r="F190" s="33" t="n">
        <v>17000</v>
      </c>
      <c r="G190" s="34" t="n">
        <f aca="false">F190-E190</f>
        <v>0</v>
      </c>
    </row>
    <row r="191" s="26" customFormat="true" ht="15" hidden="false" customHeight="false" outlineLevel="0" collapsed="false">
      <c r="A191" s="26" t="s">
        <v>90</v>
      </c>
      <c r="C191" s="28"/>
      <c r="E191" s="29" t="n">
        <f aca="false">SUM(E193)</f>
        <v>22200</v>
      </c>
      <c r="F191" s="29" t="n">
        <f aca="false">SUM(F193)</f>
        <v>22200</v>
      </c>
      <c r="G191" s="30" t="n">
        <f aca="false">F191-E191</f>
        <v>0</v>
      </c>
    </row>
    <row r="192" s="31" customFormat="true" ht="15" hidden="false" customHeight="false" outlineLevel="0" collapsed="false">
      <c r="A192" s="31" t="s">
        <v>23</v>
      </c>
      <c r="C192" s="32"/>
      <c r="E192" s="33" t="n">
        <v>22200</v>
      </c>
      <c r="F192" s="33" t="n">
        <v>22200</v>
      </c>
      <c r="G192" s="34" t="n">
        <f aca="false">F192-E192</f>
        <v>0</v>
      </c>
    </row>
    <row r="193" s="31" customFormat="true" ht="15" hidden="false" customHeight="false" outlineLevel="0" collapsed="false">
      <c r="A193" s="31" t="n">
        <v>3</v>
      </c>
      <c r="B193" s="31" t="s">
        <v>18</v>
      </c>
      <c r="C193" s="32" t="s">
        <v>28</v>
      </c>
      <c r="E193" s="33" t="n">
        <f aca="false">SUM(E194)</f>
        <v>22200</v>
      </c>
      <c r="F193" s="33" t="n">
        <v>22200</v>
      </c>
      <c r="G193" s="34" t="n">
        <f aca="false">F193-E193</f>
        <v>0</v>
      </c>
    </row>
    <row r="194" s="31" customFormat="true" ht="15" hidden="false" customHeight="false" outlineLevel="0" collapsed="false">
      <c r="A194" s="31" t="n">
        <v>38</v>
      </c>
      <c r="B194" s="31" t="s">
        <v>91</v>
      </c>
      <c r="C194" s="32" t="s">
        <v>28</v>
      </c>
      <c r="E194" s="33" t="n">
        <f aca="false">SUM(E195)</f>
        <v>22200</v>
      </c>
      <c r="F194" s="33" t="n">
        <v>22200</v>
      </c>
      <c r="G194" s="34" t="n">
        <f aca="false">F194-E194</f>
        <v>0</v>
      </c>
    </row>
    <row r="195" s="31" customFormat="true" ht="15" hidden="false" customHeight="false" outlineLevel="0" collapsed="false">
      <c r="A195" s="31" t="n">
        <v>381</v>
      </c>
      <c r="B195" s="31" t="s">
        <v>26</v>
      </c>
      <c r="C195" s="32" t="s">
        <v>28</v>
      </c>
      <c r="E195" s="33" t="n">
        <v>22200</v>
      </c>
      <c r="F195" s="33" t="n">
        <v>22200</v>
      </c>
      <c r="G195" s="34" t="n">
        <f aca="false">F195-E195</f>
        <v>0</v>
      </c>
    </row>
    <row r="196" s="26" customFormat="true" ht="15" hidden="false" customHeight="false" outlineLevel="0" collapsed="false">
      <c r="A196" s="26" t="s">
        <v>92</v>
      </c>
      <c r="C196" s="28"/>
      <c r="E196" s="29" t="n">
        <v>100000</v>
      </c>
      <c r="F196" s="29" t="n">
        <v>100000</v>
      </c>
      <c r="G196" s="30" t="n">
        <f aca="false">F196-E196</f>
        <v>0</v>
      </c>
    </row>
    <row r="197" s="31" customFormat="true" ht="15" hidden="false" customHeight="false" outlineLevel="0" collapsed="false">
      <c r="A197" s="31" t="s">
        <v>23</v>
      </c>
      <c r="C197" s="32"/>
      <c r="E197" s="33" t="n">
        <v>100000</v>
      </c>
      <c r="F197" s="33" t="n">
        <v>100000</v>
      </c>
      <c r="G197" s="34" t="n">
        <f aca="false">F197-E197</f>
        <v>0</v>
      </c>
    </row>
    <row r="198" s="31" customFormat="true" ht="15" hidden="false" customHeight="false" outlineLevel="0" collapsed="false">
      <c r="A198" s="31" t="n">
        <v>3</v>
      </c>
      <c r="B198" s="31" t="s">
        <v>18</v>
      </c>
      <c r="C198" s="32" t="s">
        <v>28</v>
      </c>
      <c r="D198" s="31" t="s">
        <v>1</v>
      </c>
      <c r="E198" s="33" t="n">
        <f aca="false">SUM(E199)</f>
        <v>100000</v>
      </c>
      <c r="F198" s="33" t="n">
        <v>100000</v>
      </c>
      <c r="G198" s="34" t="n">
        <f aca="false">F198-E198</f>
        <v>0</v>
      </c>
    </row>
    <row r="199" s="31" customFormat="true" ht="15" hidden="false" customHeight="false" outlineLevel="0" collapsed="false">
      <c r="A199" s="31" t="n">
        <v>32</v>
      </c>
      <c r="B199" s="31" t="s">
        <v>34</v>
      </c>
      <c r="C199" s="32" t="s">
        <v>28</v>
      </c>
      <c r="E199" s="33" t="n">
        <f aca="false">SUM(E200)</f>
        <v>100000</v>
      </c>
      <c r="F199" s="33" t="n">
        <v>100000</v>
      </c>
      <c r="G199" s="34" t="n">
        <f aca="false">F199-E199</f>
        <v>0</v>
      </c>
    </row>
    <row r="200" s="31" customFormat="true" ht="15" hidden="false" customHeight="false" outlineLevel="0" collapsed="false">
      <c r="A200" s="31" t="n">
        <v>323</v>
      </c>
      <c r="B200" s="31" t="s">
        <v>35</v>
      </c>
      <c r="C200" s="32" t="s">
        <v>28</v>
      </c>
      <c r="D200" s="31" t="s">
        <v>1</v>
      </c>
      <c r="E200" s="33" t="n">
        <v>100000</v>
      </c>
      <c r="F200" s="33" t="n">
        <v>100000</v>
      </c>
      <c r="G200" s="34" t="n">
        <f aca="false">F200-E200</f>
        <v>0</v>
      </c>
    </row>
    <row r="201" s="26" customFormat="true" ht="15" hidden="false" customHeight="false" outlineLevel="0" collapsed="false">
      <c r="A201" s="26" t="s">
        <v>93</v>
      </c>
      <c r="C201" s="28"/>
      <c r="E201" s="29" t="n">
        <f aca="false">SUM(E203)</f>
        <v>12000</v>
      </c>
      <c r="F201" s="29" t="n">
        <v>12000</v>
      </c>
      <c r="G201" s="30" t="n">
        <f aca="false">F201-E201</f>
        <v>0</v>
      </c>
    </row>
    <row r="202" s="31" customFormat="true" ht="15" hidden="false" customHeight="false" outlineLevel="0" collapsed="false">
      <c r="A202" s="31" t="s">
        <v>23</v>
      </c>
      <c r="C202" s="32"/>
      <c r="E202" s="33" t="n">
        <v>12000</v>
      </c>
      <c r="F202" s="33" t="n">
        <v>12000</v>
      </c>
      <c r="G202" s="34" t="n">
        <f aca="false">F202-E202</f>
        <v>0</v>
      </c>
    </row>
    <row r="203" s="31" customFormat="true" ht="15" hidden="false" customHeight="false" outlineLevel="0" collapsed="false">
      <c r="A203" s="31" t="n">
        <v>3</v>
      </c>
      <c r="B203" s="31" t="s">
        <v>18</v>
      </c>
      <c r="C203" s="32" t="s">
        <v>28</v>
      </c>
      <c r="D203" s="31" t="s">
        <v>1</v>
      </c>
      <c r="E203" s="33" t="n">
        <f aca="false">SUM(E204)</f>
        <v>12000</v>
      </c>
      <c r="F203" s="33" t="n">
        <v>12000</v>
      </c>
      <c r="G203" s="34" t="n">
        <f aca="false">F203-E203</f>
        <v>0</v>
      </c>
    </row>
    <row r="204" s="31" customFormat="true" ht="15" hidden="false" customHeight="false" outlineLevel="0" collapsed="false">
      <c r="A204" s="31" t="n">
        <v>32</v>
      </c>
      <c r="B204" s="31" t="s">
        <v>34</v>
      </c>
      <c r="C204" s="32" t="s">
        <v>28</v>
      </c>
      <c r="E204" s="33" t="n">
        <f aca="false">SUM(E205:E206)</f>
        <v>12000</v>
      </c>
      <c r="F204" s="33" t="n">
        <v>12000</v>
      </c>
      <c r="G204" s="34" t="n">
        <f aca="false">F204-E204</f>
        <v>0</v>
      </c>
    </row>
    <row r="205" s="31" customFormat="true" ht="15" hidden="false" customHeight="false" outlineLevel="0" collapsed="false">
      <c r="A205" s="31" t="n">
        <v>323</v>
      </c>
      <c r="B205" s="31" t="s">
        <v>35</v>
      </c>
      <c r="C205" s="32" t="s">
        <v>28</v>
      </c>
      <c r="E205" s="33" t="n">
        <v>6000</v>
      </c>
      <c r="F205" s="33" t="n">
        <v>6000</v>
      </c>
      <c r="G205" s="34" t="n">
        <f aca="false">F205-E205</f>
        <v>0</v>
      </c>
    </row>
    <row r="206" s="31" customFormat="true" ht="15" hidden="false" customHeight="false" outlineLevel="0" collapsed="false">
      <c r="A206" s="31" t="n">
        <v>329</v>
      </c>
      <c r="B206" s="31" t="s">
        <v>94</v>
      </c>
      <c r="C206" s="32" t="s">
        <v>28</v>
      </c>
      <c r="E206" s="33" t="n">
        <v>6000</v>
      </c>
      <c r="F206" s="33" t="n">
        <v>6000</v>
      </c>
      <c r="G206" s="34" t="n">
        <f aca="false">F206-E206</f>
        <v>0</v>
      </c>
    </row>
    <row r="207" s="27" customFormat="true" ht="15" hidden="false" customHeight="false" outlineLevel="0" collapsed="false">
      <c r="A207" s="26" t="s">
        <v>95</v>
      </c>
      <c r="B207" s="26"/>
      <c r="C207" s="28"/>
      <c r="D207" s="26"/>
      <c r="E207" s="29" t="n">
        <f aca="false">SUM(E209)</f>
        <v>0</v>
      </c>
      <c r="F207" s="29" t="n">
        <v>1804293.25</v>
      </c>
      <c r="G207" s="30" t="n">
        <f aca="false">F207-E207</f>
        <v>1804293.25</v>
      </c>
    </row>
    <row r="208" s="31" customFormat="true" ht="15" hidden="false" customHeight="false" outlineLevel="0" collapsed="false">
      <c r="A208" s="31" t="s">
        <v>23</v>
      </c>
      <c r="C208" s="32"/>
      <c r="D208" s="31" t="s">
        <v>1</v>
      </c>
      <c r="E208" s="33" t="n">
        <v>0</v>
      </c>
      <c r="F208" s="33" t="n">
        <v>1804293.25</v>
      </c>
      <c r="G208" s="34" t="n">
        <f aca="false">F208-E208</f>
        <v>1804293.25</v>
      </c>
    </row>
    <row r="209" s="31" customFormat="true" ht="15" hidden="false" customHeight="false" outlineLevel="0" collapsed="false">
      <c r="A209" s="31" t="n">
        <v>5</v>
      </c>
      <c r="B209" s="31" t="s">
        <v>96</v>
      </c>
      <c r="C209" s="32" t="s">
        <v>97</v>
      </c>
      <c r="D209" s="31" t="s">
        <v>1</v>
      </c>
      <c r="E209" s="33" t="n">
        <v>0</v>
      </c>
      <c r="F209" s="33" t="n">
        <v>1804293.25</v>
      </c>
      <c r="G209" s="34" t="n">
        <f aca="false">F209-E209</f>
        <v>1804293.25</v>
      </c>
    </row>
    <row r="210" s="31" customFormat="true" ht="15" hidden="false" customHeight="false" outlineLevel="0" collapsed="false">
      <c r="A210" s="31" t="n">
        <v>54</v>
      </c>
      <c r="B210" s="31" t="s">
        <v>98</v>
      </c>
      <c r="C210" s="32" t="s">
        <v>97</v>
      </c>
      <c r="E210" s="33" t="n">
        <v>0</v>
      </c>
      <c r="F210" s="33" t="n">
        <v>1804293.25</v>
      </c>
      <c r="G210" s="34" t="n">
        <f aca="false">F210-E210</f>
        <v>1804293.25</v>
      </c>
    </row>
    <row r="211" s="31" customFormat="true" ht="15" hidden="false" customHeight="false" outlineLevel="0" collapsed="false">
      <c r="A211" s="31" t="n">
        <v>542</v>
      </c>
      <c r="B211" s="31" t="s">
        <v>99</v>
      </c>
      <c r="C211" s="32" t="s">
        <v>97</v>
      </c>
      <c r="E211" s="33" t="n">
        <v>0</v>
      </c>
      <c r="F211" s="33" t="n">
        <v>1804293.25</v>
      </c>
      <c r="G211" s="34" t="n">
        <f aca="false">F211-E211</f>
        <v>1804293.25</v>
      </c>
    </row>
    <row r="212" s="31" customFormat="true" ht="15" hidden="false" customHeight="false" outlineLevel="0" collapsed="false">
      <c r="C212" s="32"/>
      <c r="E212" s="33"/>
      <c r="F212" s="33"/>
      <c r="G212" s="34" t="n">
        <f aca="false">F212-E212</f>
        <v>0</v>
      </c>
    </row>
    <row r="213" s="27" customFormat="true" ht="15" hidden="false" customHeight="false" outlineLevel="0" collapsed="false">
      <c r="A213" s="26" t="s">
        <v>100</v>
      </c>
      <c r="B213" s="26"/>
      <c r="C213" s="28"/>
      <c r="D213" s="26"/>
      <c r="E213" s="29" t="n">
        <v>51000</v>
      </c>
      <c r="F213" s="29" t="n">
        <v>51000</v>
      </c>
      <c r="G213" s="30" t="n">
        <f aca="false">F213-E213</f>
        <v>0</v>
      </c>
    </row>
    <row r="214" s="31" customFormat="true" ht="15" hidden="false" customHeight="false" outlineLevel="0" collapsed="false">
      <c r="A214" s="31" t="s">
        <v>23</v>
      </c>
      <c r="C214" s="32"/>
      <c r="D214" s="31" t="s">
        <v>1</v>
      </c>
      <c r="E214" s="33" t="n">
        <v>51000</v>
      </c>
      <c r="F214" s="33" t="n">
        <v>51000</v>
      </c>
      <c r="G214" s="34" t="n">
        <f aca="false">F214-E214</f>
        <v>0</v>
      </c>
    </row>
    <row r="215" s="31" customFormat="true" ht="15" hidden="false" customHeight="false" outlineLevel="0" collapsed="false">
      <c r="A215" s="31" t="n">
        <v>3</v>
      </c>
      <c r="B215" s="31" t="s">
        <v>18</v>
      </c>
      <c r="C215" s="32" t="s">
        <v>28</v>
      </c>
      <c r="D215" s="31" t="s">
        <v>1</v>
      </c>
      <c r="E215" s="33" t="n">
        <v>51000</v>
      </c>
      <c r="F215" s="33" t="n">
        <v>51000</v>
      </c>
      <c r="G215" s="34" t="n">
        <f aca="false">F215-E215</f>
        <v>0</v>
      </c>
    </row>
    <row r="216" s="31" customFormat="true" ht="15" hidden="false" customHeight="false" outlineLevel="0" collapsed="false">
      <c r="A216" s="31" t="n">
        <v>32</v>
      </c>
      <c r="B216" s="31" t="s">
        <v>78</v>
      </c>
      <c r="C216" s="32" t="s">
        <v>28</v>
      </c>
      <c r="E216" s="33" t="n">
        <v>51000</v>
      </c>
      <c r="F216" s="33" t="n">
        <v>51000</v>
      </c>
      <c r="G216" s="34" t="n">
        <f aca="false">F216-E216</f>
        <v>0</v>
      </c>
    </row>
    <row r="217" s="31" customFormat="true" ht="15" hidden="false" customHeight="false" outlineLevel="0" collapsed="false">
      <c r="A217" s="31" t="n">
        <v>323</v>
      </c>
      <c r="B217" s="31" t="s">
        <v>85</v>
      </c>
      <c r="C217" s="32" t="s">
        <v>28</v>
      </c>
      <c r="E217" s="33" t="n">
        <v>51000</v>
      </c>
      <c r="F217" s="33" t="n">
        <v>51000</v>
      </c>
      <c r="G217" s="34" t="n">
        <f aca="false">F217-E217</f>
        <v>0</v>
      </c>
    </row>
    <row r="218" s="27" customFormat="true" ht="15" hidden="false" customHeight="false" outlineLevel="0" collapsed="false">
      <c r="A218" s="26" t="s">
        <v>101</v>
      </c>
      <c r="B218" s="26"/>
      <c r="C218" s="28"/>
      <c r="D218" s="26"/>
      <c r="E218" s="29" t="n">
        <v>45000</v>
      </c>
      <c r="F218" s="29" t="n">
        <v>50000</v>
      </c>
      <c r="G218" s="30" t="n">
        <f aca="false">F218-E218</f>
        <v>5000</v>
      </c>
    </row>
    <row r="219" s="31" customFormat="true" ht="15" hidden="false" customHeight="false" outlineLevel="0" collapsed="false">
      <c r="A219" s="31" t="s">
        <v>23</v>
      </c>
      <c r="C219" s="32" t="s">
        <v>28</v>
      </c>
      <c r="D219" s="31" t="s">
        <v>1</v>
      </c>
      <c r="E219" s="33" t="n">
        <v>45000</v>
      </c>
      <c r="F219" s="33" t="n">
        <v>50000</v>
      </c>
      <c r="G219" s="34" t="n">
        <f aca="false">F219-E219</f>
        <v>5000</v>
      </c>
    </row>
    <row r="220" s="31" customFormat="true" ht="15" hidden="false" customHeight="false" outlineLevel="0" collapsed="false">
      <c r="A220" s="31" t="n">
        <v>3</v>
      </c>
      <c r="B220" s="31" t="s">
        <v>18</v>
      </c>
      <c r="C220" s="32" t="s">
        <v>28</v>
      </c>
      <c r="D220" s="31" t="s">
        <v>1</v>
      </c>
      <c r="E220" s="33" t="n">
        <v>45000</v>
      </c>
      <c r="F220" s="33" t="n">
        <v>50000</v>
      </c>
      <c r="G220" s="34" t="n">
        <f aca="false">F220-E220</f>
        <v>5000</v>
      </c>
    </row>
    <row r="221" s="31" customFormat="true" ht="15" hidden="false" customHeight="false" outlineLevel="0" collapsed="false">
      <c r="A221" s="31" t="n">
        <v>32</v>
      </c>
      <c r="B221" s="31" t="s">
        <v>78</v>
      </c>
      <c r="C221" s="32" t="s">
        <v>28</v>
      </c>
      <c r="E221" s="33" t="n">
        <v>45000</v>
      </c>
      <c r="F221" s="33" t="n">
        <v>50000</v>
      </c>
      <c r="G221" s="34" t="n">
        <f aca="false">F221-E221</f>
        <v>5000</v>
      </c>
    </row>
    <row r="222" s="31" customFormat="true" ht="15" hidden="false" customHeight="false" outlineLevel="0" collapsed="false">
      <c r="A222" s="31" t="n">
        <v>323</v>
      </c>
      <c r="B222" s="31" t="s">
        <v>85</v>
      </c>
      <c r="C222" s="32" t="s">
        <v>28</v>
      </c>
      <c r="E222" s="33" t="n">
        <v>45000</v>
      </c>
      <c r="F222" s="33" t="n">
        <v>50000</v>
      </c>
      <c r="G222" s="34" t="n">
        <f aca="false">F222-E222</f>
        <v>5000</v>
      </c>
    </row>
    <row r="223" s="54" customFormat="true" ht="15" hidden="false" customHeight="false" outlineLevel="0" collapsed="false">
      <c r="A223" s="26" t="s">
        <v>102</v>
      </c>
      <c r="B223" s="26"/>
      <c r="C223" s="28"/>
      <c r="D223" s="26"/>
      <c r="E223" s="29" t="n">
        <v>35000</v>
      </c>
      <c r="F223" s="29" t="n">
        <v>35000</v>
      </c>
      <c r="G223" s="30" t="n">
        <f aca="false">F223-E223</f>
        <v>0</v>
      </c>
    </row>
    <row r="224" s="55" customFormat="true" ht="15" hidden="false" customHeight="false" outlineLevel="0" collapsed="false">
      <c r="A224" s="31" t="s">
        <v>23</v>
      </c>
      <c r="B224" s="31"/>
      <c r="C224" s="32"/>
      <c r="D224" s="31" t="s">
        <v>1</v>
      </c>
      <c r="E224" s="33" t="n">
        <v>35000</v>
      </c>
      <c r="F224" s="33" t="n">
        <v>35000</v>
      </c>
      <c r="G224" s="34" t="n">
        <f aca="false">F224-E224</f>
        <v>0</v>
      </c>
    </row>
    <row r="225" s="55" customFormat="true" ht="15" hidden="false" customHeight="false" outlineLevel="0" collapsed="false">
      <c r="A225" s="31" t="n">
        <v>3</v>
      </c>
      <c r="B225" s="31" t="s">
        <v>18</v>
      </c>
      <c r="C225" s="32" t="s">
        <v>28</v>
      </c>
      <c r="D225" s="31" t="s">
        <v>1</v>
      </c>
      <c r="E225" s="33" t="n">
        <v>35000</v>
      </c>
      <c r="F225" s="33" t="n">
        <v>35000</v>
      </c>
      <c r="G225" s="34" t="n">
        <f aca="false">F225-E225</f>
        <v>0</v>
      </c>
    </row>
    <row r="226" s="55" customFormat="true" ht="15" hidden="false" customHeight="false" outlineLevel="0" collapsed="false">
      <c r="A226" s="31" t="n">
        <v>32</v>
      </c>
      <c r="B226" s="31" t="s">
        <v>78</v>
      </c>
      <c r="C226" s="32" t="s">
        <v>28</v>
      </c>
      <c r="D226" s="31"/>
      <c r="E226" s="33" t="n">
        <v>35000</v>
      </c>
      <c r="F226" s="33" t="n">
        <v>35000</v>
      </c>
      <c r="G226" s="34" t="n">
        <f aca="false">F226-E226</f>
        <v>0</v>
      </c>
    </row>
    <row r="227" s="55" customFormat="true" ht="15" hidden="false" customHeight="false" outlineLevel="0" collapsed="false">
      <c r="A227" s="31" t="n">
        <v>323</v>
      </c>
      <c r="B227" s="31" t="s">
        <v>85</v>
      </c>
      <c r="C227" s="32" t="s">
        <v>28</v>
      </c>
      <c r="D227" s="31"/>
      <c r="E227" s="33" t="n">
        <v>35000</v>
      </c>
      <c r="F227" s="33" t="n">
        <v>35000</v>
      </c>
      <c r="G227" s="34" t="n">
        <f aca="false">F227-E227</f>
        <v>0</v>
      </c>
    </row>
    <row r="228" s="27" customFormat="true" ht="15" hidden="false" customHeight="false" outlineLevel="0" collapsed="false">
      <c r="A228" s="26" t="s">
        <v>103</v>
      </c>
      <c r="B228" s="26"/>
      <c r="C228" s="28"/>
      <c r="D228" s="26"/>
      <c r="E228" s="29" t="n">
        <v>1000</v>
      </c>
      <c r="F228" s="29" t="n">
        <v>1000</v>
      </c>
      <c r="G228" s="30" t="n">
        <f aca="false">F228-E228</f>
        <v>0</v>
      </c>
    </row>
    <row r="229" s="31" customFormat="true" ht="15" hidden="false" customHeight="false" outlineLevel="0" collapsed="false">
      <c r="A229" s="31" t="s">
        <v>23</v>
      </c>
      <c r="C229" s="32"/>
      <c r="D229" s="31" t="s">
        <v>1</v>
      </c>
      <c r="E229" s="33" t="n">
        <v>1000</v>
      </c>
      <c r="F229" s="33" t="n">
        <v>1000</v>
      </c>
      <c r="G229" s="34" t="n">
        <f aca="false">F229-E229</f>
        <v>0</v>
      </c>
    </row>
    <row r="230" s="31" customFormat="true" ht="15" hidden="false" customHeight="false" outlineLevel="0" collapsed="false">
      <c r="A230" s="31" t="n">
        <v>3</v>
      </c>
      <c r="B230" s="31" t="s">
        <v>18</v>
      </c>
      <c r="C230" s="32" t="s">
        <v>28</v>
      </c>
      <c r="D230" s="31" t="s">
        <v>1</v>
      </c>
      <c r="E230" s="33" t="n">
        <v>1000</v>
      </c>
      <c r="F230" s="33" t="n">
        <v>1000</v>
      </c>
      <c r="G230" s="34" t="n">
        <f aca="false">F230-E230</f>
        <v>0</v>
      </c>
    </row>
    <row r="231" s="31" customFormat="true" ht="15" hidden="false" customHeight="false" outlineLevel="0" collapsed="false">
      <c r="A231" s="31" t="n">
        <v>38</v>
      </c>
      <c r="B231" s="31" t="s">
        <v>78</v>
      </c>
      <c r="C231" s="32" t="s">
        <v>28</v>
      </c>
      <c r="E231" s="33" t="n">
        <v>1000</v>
      </c>
      <c r="F231" s="33" t="n">
        <v>1000</v>
      </c>
      <c r="G231" s="34" t="n">
        <f aca="false">F231-E231</f>
        <v>0</v>
      </c>
    </row>
    <row r="232" s="31" customFormat="true" ht="15" hidden="false" customHeight="false" outlineLevel="0" collapsed="false">
      <c r="A232" s="31" t="n">
        <v>381</v>
      </c>
      <c r="B232" s="31" t="s">
        <v>85</v>
      </c>
      <c r="C232" s="32" t="s">
        <v>28</v>
      </c>
      <c r="E232" s="33" t="n">
        <v>1000</v>
      </c>
      <c r="F232" s="33" t="n">
        <v>1000</v>
      </c>
      <c r="G232" s="34" t="n">
        <f aca="false">F232-E232</f>
        <v>0</v>
      </c>
    </row>
    <row r="233" s="27" customFormat="true" ht="15" hidden="false" customHeight="false" outlineLevel="0" collapsed="false">
      <c r="A233" s="26" t="s">
        <v>104</v>
      </c>
      <c r="B233" s="26"/>
      <c r="C233" s="28"/>
      <c r="D233" s="26"/>
      <c r="E233" s="29" t="n">
        <v>10000</v>
      </c>
      <c r="F233" s="29" t="n">
        <v>10000</v>
      </c>
      <c r="G233" s="30" t="n">
        <f aca="false">F233-E233</f>
        <v>0</v>
      </c>
    </row>
    <row r="234" s="31" customFormat="true" ht="15" hidden="false" customHeight="false" outlineLevel="0" collapsed="false">
      <c r="A234" s="31" t="s">
        <v>105</v>
      </c>
      <c r="C234" s="32"/>
      <c r="D234" s="31" t="s">
        <v>1</v>
      </c>
      <c r="E234" s="33" t="n">
        <v>10000</v>
      </c>
      <c r="F234" s="33" t="n">
        <v>10000</v>
      </c>
      <c r="G234" s="34" t="n">
        <f aca="false">F234-E234</f>
        <v>0</v>
      </c>
    </row>
    <row r="235" s="31" customFormat="true" ht="15" hidden="false" customHeight="false" outlineLevel="0" collapsed="false">
      <c r="A235" s="31" t="n">
        <v>3</v>
      </c>
      <c r="B235" s="31" t="s">
        <v>18</v>
      </c>
      <c r="C235" s="32" t="s">
        <v>28</v>
      </c>
      <c r="D235" s="31" t="s">
        <v>1</v>
      </c>
      <c r="E235" s="33" t="n">
        <v>10000</v>
      </c>
      <c r="F235" s="33" t="n">
        <v>10000</v>
      </c>
      <c r="G235" s="34" t="n">
        <f aca="false">F235-E235</f>
        <v>0</v>
      </c>
    </row>
    <row r="236" s="31" customFormat="true" ht="15" hidden="false" customHeight="false" outlineLevel="0" collapsed="false">
      <c r="A236" s="31" t="n">
        <v>38</v>
      </c>
      <c r="B236" s="31" t="s">
        <v>78</v>
      </c>
      <c r="C236" s="32" t="s">
        <v>28</v>
      </c>
      <c r="E236" s="33" t="n">
        <v>10000</v>
      </c>
      <c r="F236" s="33" t="n">
        <v>10000</v>
      </c>
      <c r="G236" s="34" t="n">
        <f aca="false">F236-E236</f>
        <v>0</v>
      </c>
    </row>
    <row r="237" s="31" customFormat="true" ht="15" hidden="false" customHeight="false" outlineLevel="0" collapsed="false">
      <c r="A237" s="31" t="n">
        <v>385</v>
      </c>
      <c r="B237" s="31" t="s">
        <v>85</v>
      </c>
      <c r="C237" s="32" t="s">
        <v>28</v>
      </c>
      <c r="E237" s="33" t="n">
        <v>10000</v>
      </c>
      <c r="F237" s="33" t="n">
        <v>10000</v>
      </c>
      <c r="G237" s="34" t="n">
        <f aca="false">F237-E237</f>
        <v>0</v>
      </c>
    </row>
    <row r="238" s="27" customFormat="true" ht="15" hidden="false" customHeight="false" outlineLevel="0" collapsed="false">
      <c r="A238" s="26" t="s">
        <v>106</v>
      </c>
      <c r="B238" s="26"/>
      <c r="C238" s="28"/>
      <c r="D238" s="26"/>
      <c r="E238" s="29" t="n">
        <f aca="false">SUM(E240)</f>
        <v>20000</v>
      </c>
      <c r="F238" s="29" t="n">
        <v>20000</v>
      </c>
      <c r="G238" s="30" t="n">
        <f aca="false">F238-E238</f>
        <v>0</v>
      </c>
    </row>
    <row r="239" s="31" customFormat="true" ht="21" hidden="false" customHeight="false" outlineLevel="0" collapsed="false">
      <c r="A239" s="31" t="s">
        <v>107</v>
      </c>
      <c r="B239" s="56"/>
      <c r="C239" s="57"/>
      <c r="D239" s="38" t="s">
        <v>1</v>
      </c>
      <c r="E239" s="33" t="n">
        <v>20000</v>
      </c>
      <c r="F239" s="33" t="n">
        <v>20000</v>
      </c>
      <c r="G239" s="34" t="n">
        <f aca="false">F239-E239</f>
        <v>0</v>
      </c>
    </row>
    <row r="240" s="31" customFormat="true" ht="15" hidden="false" customHeight="false" outlineLevel="0" collapsed="false">
      <c r="A240" s="31" t="n">
        <v>4</v>
      </c>
      <c r="B240" s="31" t="s">
        <v>38</v>
      </c>
      <c r="C240" s="32" t="s">
        <v>28</v>
      </c>
      <c r="E240" s="33" t="n">
        <v>20000</v>
      </c>
      <c r="F240" s="33" t="n">
        <v>20000</v>
      </c>
      <c r="G240" s="34" t="n">
        <f aca="false">F240-E240</f>
        <v>0</v>
      </c>
    </row>
    <row r="241" s="31" customFormat="true" ht="15" hidden="false" customHeight="false" outlineLevel="0" collapsed="false">
      <c r="A241" s="31" t="n">
        <v>42</v>
      </c>
      <c r="B241" s="31" t="s">
        <v>44</v>
      </c>
      <c r="C241" s="32" t="s">
        <v>28</v>
      </c>
      <c r="E241" s="33" t="n">
        <v>20000</v>
      </c>
      <c r="F241" s="33" t="n">
        <v>20000</v>
      </c>
      <c r="G241" s="34" t="n">
        <f aca="false">F241-E241</f>
        <v>0</v>
      </c>
    </row>
    <row r="242" s="31" customFormat="true" ht="15" hidden="false" customHeight="false" outlineLevel="0" collapsed="false">
      <c r="A242" s="31" t="n">
        <v>422</v>
      </c>
      <c r="B242" s="31" t="s">
        <v>108</v>
      </c>
      <c r="C242" s="32" t="s">
        <v>28</v>
      </c>
      <c r="E242" s="33" t="n">
        <v>20000</v>
      </c>
      <c r="F242" s="33" t="n">
        <v>20000</v>
      </c>
      <c r="G242" s="34" t="n">
        <f aca="false">F242-E242</f>
        <v>0</v>
      </c>
    </row>
    <row r="243" s="16" customFormat="true" ht="15.75" hidden="false" customHeight="true" outlineLevel="0" collapsed="false">
      <c r="A243" s="21" t="s">
        <v>109</v>
      </c>
      <c r="B243" s="5"/>
      <c r="C243" s="58"/>
      <c r="D243" s="5"/>
      <c r="E243" s="24" t="n">
        <f aca="false">SUM(E244,E250,E255,E260,E265,E270,E275)</f>
        <v>321000</v>
      </c>
      <c r="F243" s="24" t="n">
        <f aca="false">SUM(F244,F250,F255,F260,F265,F270,F275)</f>
        <v>311000</v>
      </c>
      <c r="G243" s="24" t="n">
        <f aca="false">SUM(G244,G250,G255,G260,G265,G270,G275)</f>
        <v>-10000</v>
      </c>
      <c r="H243" s="21"/>
    </row>
    <row r="244" s="26" customFormat="true" ht="15" hidden="false" customHeight="false" outlineLevel="0" collapsed="false">
      <c r="A244" s="26" t="s">
        <v>110</v>
      </c>
      <c r="C244" s="28"/>
      <c r="E244" s="29" t="n">
        <v>200000</v>
      </c>
      <c r="F244" s="29" t="n">
        <v>200000</v>
      </c>
      <c r="G244" s="30" t="n">
        <f aca="false">F244-E244</f>
        <v>0</v>
      </c>
    </row>
    <row r="245" s="31" customFormat="true" ht="15" hidden="false" customHeight="false" outlineLevel="0" collapsed="false">
      <c r="A245" s="31" t="s">
        <v>23</v>
      </c>
      <c r="C245" s="32"/>
      <c r="E245" s="33" t="n">
        <v>200000</v>
      </c>
      <c r="F245" s="33" t="n">
        <v>200000</v>
      </c>
      <c r="G245" s="34" t="n">
        <f aca="false">F245-E245</f>
        <v>0</v>
      </c>
    </row>
    <row r="246" s="31" customFormat="true" ht="15" hidden="false" customHeight="false" outlineLevel="0" collapsed="false">
      <c r="A246" s="31" t="n">
        <v>3</v>
      </c>
      <c r="B246" s="31" t="s">
        <v>18</v>
      </c>
      <c r="C246" s="32" t="s">
        <v>111</v>
      </c>
      <c r="E246" s="33" t="n">
        <v>200000</v>
      </c>
      <c r="F246" s="33" t="n">
        <v>200000</v>
      </c>
      <c r="G246" s="34" t="n">
        <f aca="false">F246-E246</f>
        <v>0</v>
      </c>
    </row>
    <row r="247" s="31" customFormat="true" ht="15" hidden="false" customHeight="false" outlineLevel="0" collapsed="false">
      <c r="A247" s="31" t="n">
        <v>38</v>
      </c>
      <c r="B247" s="31" t="s">
        <v>112</v>
      </c>
      <c r="C247" s="32" t="s">
        <v>111</v>
      </c>
      <c r="E247" s="33" t="n">
        <v>200000</v>
      </c>
      <c r="F247" s="33" t="n">
        <v>200000</v>
      </c>
      <c r="G247" s="34" t="n">
        <f aca="false">F247-E247</f>
        <v>0</v>
      </c>
    </row>
    <row r="248" s="31" customFormat="true" ht="15" hidden="false" customHeight="false" outlineLevel="0" collapsed="false">
      <c r="A248" s="31" t="n">
        <v>381</v>
      </c>
      <c r="B248" s="31" t="s">
        <v>26</v>
      </c>
      <c r="C248" s="32" t="s">
        <v>111</v>
      </c>
      <c r="E248" s="33" t="n">
        <v>200000</v>
      </c>
      <c r="F248" s="33" t="n">
        <v>200000</v>
      </c>
      <c r="G248" s="34" t="n">
        <f aca="false">F248-E248</f>
        <v>0</v>
      </c>
    </row>
    <row r="249" s="31" customFormat="true" ht="15" hidden="false" customHeight="false" outlineLevel="0" collapsed="false">
      <c r="C249" s="32"/>
      <c r="E249" s="33"/>
      <c r="F249" s="33"/>
      <c r="G249" s="34" t="n">
        <f aca="false">F249-E249</f>
        <v>0</v>
      </c>
    </row>
    <row r="250" s="26" customFormat="true" ht="15" hidden="false" customHeight="false" outlineLevel="0" collapsed="false">
      <c r="A250" s="26" t="s">
        <v>113</v>
      </c>
      <c r="C250" s="28"/>
      <c r="E250" s="29" t="n">
        <v>16000</v>
      </c>
      <c r="F250" s="29" t="n">
        <v>16000</v>
      </c>
      <c r="G250" s="30" t="n">
        <f aca="false">F250-E250</f>
        <v>0</v>
      </c>
    </row>
    <row r="251" s="31" customFormat="true" ht="15" hidden="false" customHeight="false" outlineLevel="0" collapsed="false">
      <c r="A251" s="31" t="s">
        <v>23</v>
      </c>
      <c r="C251" s="32"/>
      <c r="E251" s="33" t="n">
        <v>16000</v>
      </c>
      <c r="F251" s="33" t="n">
        <v>16000</v>
      </c>
      <c r="G251" s="34" t="n">
        <f aca="false">F251-E251</f>
        <v>0</v>
      </c>
    </row>
    <row r="252" s="31" customFormat="true" ht="15" hidden="false" customHeight="false" outlineLevel="0" collapsed="false">
      <c r="A252" s="31" t="n">
        <v>3</v>
      </c>
      <c r="B252" s="31" t="s">
        <v>18</v>
      </c>
      <c r="C252" s="32" t="s">
        <v>111</v>
      </c>
      <c r="E252" s="33" t="n">
        <v>16000</v>
      </c>
      <c r="F252" s="33" t="n">
        <v>16000</v>
      </c>
      <c r="G252" s="34" t="n">
        <f aca="false">F252-E252</f>
        <v>0</v>
      </c>
    </row>
    <row r="253" s="31" customFormat="true" ht="15" hidden="false" customHeight="false" outlineLevel="0" collapsed="false">
      <c r="A253" s="31" t="n">
        <v>34</v>
      </c>
      <c r="B253" s="31" t="s">
        <v>78</v>
      </c>
      <c r="C253" s="32" t="s">
        <v>111</v>
      </c>
      <c r="E253" s="33" t="n">
        <v>16000</v>
      </c>
      <c r="F253" s="33" t="n">
        <v>16000</v>
      </c>
      <c r="G253" s="34" t="n">
        <f aca="false">F253-E253</f>
        <v>0</v>
      </c>
    </row>
    <row r="254" s="31" customFormat="true" ht="15" hidden="false" customHeight="false" outlineLevel="0" collapsed="false">
      <c r="A254" s="31" t="n">
        <v>343</v>
      </c>
      <c r="B254" s="31" t="s">
        <v>80</v>
      </c>
      <c r="C254" s="32" t="s">
        <v>111</v>
      </c>
      <c r="E254" s="33" t="n">
        <v>16000</v>
      </c>
      <c r="F254" s="33" t="n">
        <v>16000</v>
      </c>
      <c r="G254" s="34" t="n">
        <f aca="false">F254-E254</f>
        <v>0</v>
      </c>
    </row>
    <row r="255" s="26" customFormat="true" ht="15" hidden="false" customHeight="false" outlineLevel="0" collapsed="false">
      <c r="A255" s="26" t="s">
        <v>114</v>
      </c>
      <c r="C255" s="28"/>
      <c r="E255" s="29" t="n">
        <f aca="false">SUM(E257)</f>
        <v>13000</v>
      </c>
      <c r="F255" s="29" t="n">
        <f aca="false">SUM(F257)</f>
        <v>13000</v>
      </c>
      <c r="G255" s="30" t="n">
        <f aca="false">F255-E255</f>
        <v>0</v>
      </c>
    </row>
    <row r="256" s="31" customFormat="true" ht="15" hidden="false" customHeight="false" outlineLevel="0" collapsed="false">
      <c r="A256" s="31" t="s">
        <v>23</v>
      </c>
      <c r="C256" s="32"/>
      <c r="E256" s="33" t="n">
        <v>13000</v>
      </c>
      <c r="F256" s="33" t="n">
        <v>13000</v>
      </c>
      <c r="G256" s="34" t="n">
        <f aca="false">F256-E256</f>
        <v>0</v>
      </c>
    </row>
    <row r="257" s="31" customFormat="true" ht="15" hidden="false" customHeight="false" outlineLevel="0" collapsed="false">
      <c r="A257" s="31" t="n">
        <v>3</v>
      </c>
      <c r="B257" s="31" t="s">
        <v>18</v>
      </c>
      <c r="C257" s="32" t="s">
        <v>115</v>
      </c>
      <c r="E257" s="33" t="n">
        <f aca="false">SUM(E258)</f>
        <v>13000</v>
      </c>
      <c r="F257" s="33" t="n">
        <v>13000</v>
      </c>
      <c r="G257" s="34" t="n">
        <f aca="false">F257-E257</f>
        <v>0</v>
      </c>
    </row>
    <row r="258" s="31" customFormat="true" ht="15" hidden="false" customHeight="false" outlineLevel="0" collapsed="false">
      <c r="A258" s="31" t="n">
        <v>34</v>
      </c>
      <c r="B258" s="31" t="s">
        <v>78</v>
      </c>
      <c r="C258" s="32" t="s">
        <v>115</v>
      </c>
      <c r="E258" s="33" t="n">
        <f aca="false">SUM(E259)</f>
        <v>13000</v>
      </c>
      <c r="F258" s="33" t="n">
        <v>13000</v>
      </c>
      <c r="G258" s="34" t="n">
        <f aca="false">F258-E258</f>
        <v>0</v>
      </c>
    </row>
    <row r="259" s="31" customFormat="true" ht="15" hidden="false" customHeight="false" outlineLevel="0" collapsed="false">
      <c r="A259" s="31" t="n">
        <v>343</v>
      </c>
      <c r="B259" s="31" t="s">
        <v>85</v>
      </c>
      <c r="C259" s="32" t="s">
        <v>115</v>
      </c>
      <c r="E259" s="33" t="n">
        <v>13000</v>
      </c>
      <c r="F259" s="33" t="n">
        <v>13000</v>
      </c>
      <c r="G259" s="34" t="n">
        <f aca="false">F259-E259</f>
        <v>0</v>
      </c>
    </row>
    <row r="260" s="26" customFormat="true" ht="15" hidden="false" customHeight="false" outlineLevel="0" collapsed="false">
      <c r="A260" s="26" t="s">
        <v>116</v>
      </c>
      <c r="C260" s="28"/>
      <c r="E260" s="29" t="n">
        <f aca="false">SUM(E262)</f>
        <v>2000</v>
      </c>
      <c r="F260" s="29" t="n">
        <f aca="false">SUM(F262)</f>
        <v>2000</v>
      </c>
      <c r="G260" s="30" t="n">
        <f aca="false">F260-E260</f>
        <v>0</v>
      </c>
    </row>
    <row r="261" s="31" customFormat="true" ht="15" hidden="false" customHeight="false" outlineLevel="0" collapsed="false">
      <c r="A261" s="31" t="s">
        <v>23</v>
      </c>
      <c r="C261" s="32"/>
      <c r="E261" s="33" t="n">
        <v>2000</v>
      </c>
      <c r="F261" s="33" t="n">
        <v>2000</v>
      </c>
      <c r="G261" s="34" t="n">
        <f aca="false">F261-E261</f>
        <v>0</v>
      </c>
    </row>
    <row r="262" s="31" customFormat="true" ht="15" hidden="false" customHeight="false" outlineLevel="0" collapsed="false">
      <c r="A262" s="31" t="n">
        <v>3</v>
      </c>
      <c r="B262" s="31" t="s">
        <v>18</v>
      </c>
      <c r="C262" s="32" t="s">
        <v>115</v>
      </c>
      <c r="E262" s="33" t="n">
        <f aca="false">SUM(E263)</f>
        <v>2000</v>
      </c>
      <c r="F262" s="33" t="n">
        <v>2000</v>
      </c>
      <c r="G262" s="34" t="n">
        <f aca="false">F262-E262</f>
        <v>0</v>
      </c>
    </row>
    <row r="263" s="31" customFormat="true" ht="15" hidden="false" customHeight="false" outlineLevel="0" collapsed="false">
      <c r="A263" s="31" t="n">
        <v>38</v>
      </c>
      <c r="B263" s="31" t="s">
        <v>91</v>
      </c>
      <c r="C263" s="32" t="s">
        <v>115</v>
      </c>
      <c r="E263" s="33" t="n">
        <f aca="false">SUM(E264)</f>
        <v>2000</v>
      </c>
      <c r="F263" s="33" t="n">
        <v>2000</v>
      </c>
      <c r="G263" s="34" t="n">
        <f aca="false">F263-E263</f>
        <v>0</v>
      </c>
    </row>
    <row r="264" s="31" customFormat="true" ht="15" hidden="false" customHeight="false" outlineLevel="0" collapsed="false">
      <c r="A264" s="31" t="n">
        <v>381</v>
      </c>
      <c r="B264" s="31" t="s">
        <v>117</v>
      </c>
      <c r="C264" s="32" t="s">
        <v>115</v>
      </c>
      <c r="E264" s="33" t="n">
        <v>2000</v>
      </c>
      <c r="F264" s="33" t="n">
        <v>2000</v>
      </c>
      <c r="G264" s="34" t="n">
        <f aca="false">F264-E264</f>
        <v>0</v>
      </c>
    </row>
    <row r="265" s="26" customFormat="true" ht="15" hidden="false" customHeight="false" outlineLevel="0" collapsed="false">
      <c r="A265" s="26" t="s">
        <v>118</v>
      </c>
      <c r="C265" s="28"/>
      <c r="E265" s="29" t="n">
        <v>5000</v>
      </c>
      <c r="F265" s="29" t="n">
        <v>5000</v>
      </c>
      <c r="G265" s="30" t="n">
        <f aca="false">F265-E265</f>
        <v>0</v>
      </c>
    </row>
    <row r="266" s="31" customFormat="true" ht="15" hidden="false" customHeight="false" outlineLevel="0" collapsed="false">
      <c r="A266" s="31" t="s">
        <v>23</v>
      </c>
      <c r="C266" s="32"/>
      <c r="E266" s="33" t="n">
        <v>5000</v>
      </c>
      <c r="F266" s="33" t="n">
        <v>5000</v>
      </c>
      <c r="G266" s="34" t="n">
        <f aca="false">F266-E266</f>
        <v>0</v>
      </c>
    </row>
    <row r="267" s="31" customFormat="true" ht="15" hidden="false" customHeight="false" outlineLevel="0" collapsed="false">
      <c r="A267" s="31" t="n">
        <v>3</v>
      </c>
      <c r="B267" s="31" t="s">
        <v>18</v>
      </c>
      <c r="C267" s="32" t="s">
        <v>115</v>
      </c>
      <c r="E267" s="33" t="n">
        <v>5000</v>
      </c>
      <c r="F267" s="33" t="n">
        <v>5000</v>
      </c>
      <c r="G267" s="34" t="n">
        <f aca="false">F267-E267</f>
        <v>0</v>
      </c>
    </row>
    <row r="268" s="31" customFormat="true" ht="15" hidden="false" customHeight="false" outlineLevel="0" collapsed="false">
      <c r="A268" s="31" t="n">
        <v>34</v>
      </c>
      <c r="B268" s="31" t="s">
        <v>78</v>
      </c>
      <c r="C268" s="32" t="s">
        <v>115</v>
      </c>
      <c r="E268" s="33" t="n">
        <v>5000</v>
      </c>
      <c r="F268" s="33" t="n">
        <v>5000</v>
      </c>
      <c r="G268" s="34" t="n">
        <f aca="false">F268-E268</f>
        <v>0</v>
      </c>
    </row>
    <row r="269" s="31" customFormat="true" ht="15" hidden="false" customHeight="false" outlineLevel="0" collapsed="false">
      <c r="A269" s="31" t="n">
        <v>343</v>
      </c>
      <c r="B269" s="31" t="s">
        <v>85</v>
      </c>
      <c r="C269" s="32" t="s">
        <v>115</v>
      </c>
      <c r="E269" s="33" t="n">
        <v>5000</v>
      </c>
      <c r="F269" s="33" t="n">
        <v>5000</v>
      </c>
      <c r="G269" s="34" t="n">
        <f aca="false">F269-E269</f>
        <v>0</v>
      </c>
    </row>
    <row r="270" s="26" customFormat="true" ht="15" hidden="false" customHeight="false" outlineLevel="0" collapsed="false">
      <c r="A270" s="26" t="s">
        <v>119</v>
      </c>
      <c r="C270" s="28"/>
      <c r="E270" s="29" t="n">
        <v>40000</v>
      </c>
      <c r="F270" s="29" t="n">
        <v>40000</v>
      </c>
      <c r="G270" s="30" t="n">
        <f aca="false">F270-E270</f>
        <v>0</v>
      </c>
    </row>
    <row r="271" s="31" customFormat="true" ht="15" hidden="false" customHeight="false" outlineLevel="0" collapsed="false">
      <c r="A271" s="31" t="s">
        <v>17</v>
      </c>
      <c r="C271" s="32"/>
      <c r="D271" s="31" t="s">
        <v>1</v>
      </c>
      <c r="E271" s="33" t="n">
        <v>40000</v>
      </c>
      <c r="F271" s="33" t="n">
        <v>40000</v>
      </c>
      <c r="G271" s="34" t="n">
        <f aca="false">F271-E271</f>
        <v>0</v>
      </c>
    </row>
    <row r="272" s="31" customFormat="true" ht="15" hidden="false" customHeight="false" outlineLevel="0" collapsed="false">
      <c r="A272" s="31" t="n">
        <v>3</v>
      </c>
      <c r="B272" s="31" t="s">
        <v>18</v>
      </c>
      <c r="C272" s="32" t="s">
        <v>120</v>
      </c>
      <c r="E272" s="33" t="n">
        <v>40000</v>
      </c>
      <c r="F272" s="33" t="n">
        <v>40000</v>
      </c>
      <c r="G272" s="34" t="n">
        <f aca="false">F272-E272</f>
        <v>0</v>
      </c>
    </row>
    <row r="273" s="31" customFormat="true" ht="15" hidden="false" customHeight="false" outlineLevel="0" collapsed="false">
      <c r="A273" s="31" t="n">
        <v>38</v>
      </c>
      <c r="B273" s="31" t="s">
        <v>121</v>
      </c>
      <c r="C273" s="32" t="s">
        <v>120</v>
      </c>
      <c r="E273" s="33" t="n">
        <v>40000</v>
      </c>
      <c r="F273" s="33" t="n">
        <v>40000</v>
      </c>
      <c r="G273" s="34" t="n">
        <f aca="false">F273-E273</f>
        <v>0</v>
      </c>
    </row>
    <row r="274" s="31" customFormat="true" ht="15" hidden="false" customHeight="false" outlineLevel="0" collapsed="false">
      <c r="A274" s="31" t="n">
        <v>381</v>
      </c>
      <c r="B274" s="31" t="s">
        <v>26</v>
      </c>
      <c r="C274" s="32" t="s">
        <v>120</v>
      </c>
      <c r="E274" s="33" t="n">
        <v>40000</v>
      </c>
      <c r="F274" s="33" t="n">
        <v>40000</v>
      </c>
      <c r="G274" s="34" t="n">
        <f aca="false">F274-E274</f>
        <v>0</v>
      </c>
    </row>
    <row r="275" s="26" customFormat="true" ht="15" hidden="false" customHeight="false" outlineLevel="0" collapsed="false">
      <c r="A275" s="26" t="s">
        <v>122</v>
      </c>
      <c r="C275" s="28"/>
      <c r="E275" s="29" t="n">
        <v>45000</v>
      </c>
      <c r="F275" s="29" t="n">
        <v>35000</v>
      </c>
      <c r="G275" s="30" t="n">
        <f aca="false">F275-E275</f>
        <v>-10000</v>
      </c>
    </row>
    <row r="276" s="31" customFormat="true" ht="15" hidden="false" customHeight="false" outlineLevel="0" collapsed="false">
      <c r="A276" s="31" t="s">
        <v>23</v>
      </c>
      <c r="C276" s="32"/>
      <c r="E276" s="33" t="n">
        <v>45000</v>
      </c>
      <c r="F276" s="33" t="n">
        <v>35000</v>
      </c>
      <c r="G276" s="34" t="n">
        <f aca="false">F276-E276</f>
        <v>-10000</v>
      </c>
    </row>
    <row r="277" s="31" customFormat="true" ht="15" hidden="false" customHeight="false" outlineLevel="0" collapsed="false">
      <c r="A277" s="31" t="n">
        <v>3</v>
      </c>
      <c r="B277" s="31" t="s">
        <v>18</v>
      </c>
      <c r="C277" s="32" t="s">
        <v>123</v>
      </c>
      <c r="E277" s="33" t="n">
        <v>45000</v>
      </c>
      <c r="F277" s="33" t="n">
        <v>35000</v>
      </c>
      <c r="G277" s="34" t="n">
        <f aca="false">F277-E277</f>
        <v>-10000</v>
      </c>
    </row>
    <row r="278" s="31" customFormat="true" ht="15" hidden="false" customHeight="false" outlineLevel="0" collapsed="false">
      <c r="A278" s="31" t="n">
        <v>32</v>
      </c>
      <c r="B278" s="31" t="s">
        <v>34</v>
      </c>
      <c r="C278" s="32" t="s">
        <v>123</v>
      </c>
      <c r="E278" s="33" t="n">
        <v>45000</v>
      </c>
      <c r="F278" s="33" t="n">
        <v>35000</v>
      </c>
      <c r="G278" s="34" t="n">
        <f aca="false">F278-E278</f>
        <v>-10000</v>
      </c>
    </row>
    <row r="279" s="31" customFormat="true" ht="15" hidden="false" customHeight="false" outlineLevel="0" collapsed="false">
      <c r="A279" s="31" t="n">
        <v>323</v>
      </c>
      <c r="B279" s="31" t="s">
        <v>35</v>
      </c>
      <c r="C279" s="32" t="s">
        <v>123</v>
      </c>
      <c r="E279" s="33" t="n">
        <v>45000</v>
      </c>
      <c r="F279" s="33" t="n">
        <v>35000</v>
      </c>
      <c r="G279" s="34" t="n">
        <f aca="false">F279-E279</f>
        <v>-10000</v>
      </c>
    </row>
    <row r="280" s="60" customFormat="true" ht="16.5" hidden="false" customHeight="true" outlineLevel="0" collapsed="false">
      <c r="A280" s="21" t="s">
        <v>124</v>
      </c>
      <c r="B280" s="21"/>
      <c r="C280" s="59"/>
      <c r="D280" s="21"/>
      <c r="E280" s="24" t="n">
        <f aca="false">SUM(E281)</f>
        <v>20000</v>
      </c>
      <c r="F280" s="24" t="n">
        <f aca="false">SUM(F281)</f>
        <v>0</v>
      </c>
      <c r="G280" s="24" t="n">
        <f aca="false">SUM(G281)</f>
        <v>-20000</v>
      </c>
      <c r="H280" s="21"/>
    </row>
    <row r="281" s="26" customFormat="true" ht="15" hidden="false" customHeight="false" outlineLevel="0" collapsed="false">
      <c r="A281" s="26" t="s">
        <v>125</v>
      </c>
      <c r="C281" s="28"/>
      <c r="E281" s="29" t="n">
        <f aca="false">SUM(E283)</f>
        <v>20000</v>
      </c>
      <c r="F281" s="29" t="n">
        <v>0</v>
      </c>
      <c r="G281" s="30" t="n">
        <f aca="false">F281-E281</f>
        <v>-20000</v>
      </c>
    </row>
    <row r="282" s="31" customFormat="true" ht="21" hidden="false" customHeight="false" outlineLevel="0" collapsed="false">
      <c r="A282" s="31" t="s">
        <v>23</v>
      </c>
      <c r="C282" s="32" t="s">
        <v>126</v>
      </c>
      <c r="D282" s="38" t="s">
        <v>1</v>
      </c>
      <c r="E282" s="33" t="n">
        <v>20000</v>
      </c>
      <c r="F282" s="33" t="n">
        <v>0</v>
      </c>
      <c r="G282" s="34" t="n">
        <f aca="false">F282-E282</f>
        <v>-20000</v>
      </c>
    </row>
    <row r="283" s="31" customFormat="true" ht="15" hidden="false" customHeight="false" outlineLevel="0" collapsed="false">
      <c r="A283" s="31" t="n">
        <v>3</v>
      </c>
      <c r="B283" s="31" t="s">
        <v>18</v>
      </c>
      <c r="C283" s="32" t="s">
        <v>126</v>
      </c>
      <c r="E283" s="33" t="n">
        <f aca="false">SUM(E284)</f>
        <v>20000</v>
      </c>
      <c r="F283" s="33" t="n">
        <v>0</v>
      </c>
      <c r="G283" s="34" t="n">
        <f aca="false">F283-E283</f>
        <v>-20000</v>
      </c>
    </row>
    <row r="284" s="31" customFormat="true" ht="15" hidden="false" customHeight="false" outlineLevel="0" collapsed="false">
      <c r="A284" s="31" t="n">
        <v>32</v>
      </c>
      <c r="B284" s="31" t="s">
        <v>34</v>
      </c>
      <c r="C284" s="32" t="s">
        <v>126</v>
      </c>
      <c r="E284" s="33" t="n">
        <f aca="false">SUM(E285)</f>
        <v>20000</v>
      </c>
      <c r="F284" s="33" t="n">
        <v>0</v>
      </c>
      <c r="G284" s="34" t="n">
        <f aca="false">F284-E284</f>
        <v>-20000</v>
      </c>
    </row>
    <row r="285" s="31" customFormat="true" ht="15" hidden="false" customHeight="false" outlineLevel="0" collapsed="false">
      <c r="A285" s="31" t="n">
        <v>323</v>
      </c>
      <c r="B285" s="31" t="s">
        <v>35</v>
      </c>
      <c r="C285" s="32" t="s">
        <v>126</v>
      </c>
      <c r="E285" s="33" t="n">
        <v>20000</v>
      </c>
      <c r="F285" s="33" t="n">
        <v>0</v>
      </c>
      <c r="G285" s="34" t="n">
        <f aca="false">F285-E285</f>
        <v>-20000</v>
      </c>
    </row>
    <row r="286" s="31" customFormat="true" ht="15" hidden="false" customHeight="false" outlineLevel="0" collapsed="false">
      <c r="C286" s="32"/>
      <c r="E286" s="33"/>
      <c r="F286" s="33"/>
      <c r="G286" s="34"/>
    </row>
    <row r="287" s="60" customFormat="true" ht="21" hidden="false" customHeight="false" outlineLevel="0" collapsed="false">
      <c r="A287" s="21" t="s">
        <v>127</v>
      </c>
      <c r="B287" s="21"/>
      <c r="C287" s="59"/>
      <c r="D287" s="21"/>
      <c r="E287" s="24" t="n">
        <f aca="false">SUM(E288,E293,E298)</f>
        <v>30000</v>
      </c>
      <c r="F287" s="24" t="n">
        <f aca="false">SUM(F288,F293,F298)</f>
        <v>43000</v>
      </c>
      <c r="G287" s="24" t="n">
        <f aca="false">SUM(G288,G293,G298)</f>
        <v>13000</v>
      </c>
      <c r="H287" s="21"/>
    </row>
    <row r="288" s="26" customFormat="true" ht="15" hidden="false" customHeight="false" outlineLevel="0" collapsed="false">
      <c r="A288" s="26" t="s">
        <v>128</v>
      </c>
      <c r="C288" s="28"/>
      <c r="E288" s="29" t="n">
        <f aca="false">SUM(E290)</f>
        <v>30000</v>
      </c>
      <c r="F288" s="29" t="n">
        <f aca="false">SUM(F290)</f>
        <v>30000</v>
      </c>
      <c r="G288" s="30" t="n">
        <f aca="false">F288-E288</f>
        <v>0</v>
      </c>
    </row>
    <row r="289" s="31" customFormat="true" ht="15" hidden="false" customHeight="false" outlineLevel="0" collapsed="false">
      <c r="A289" s="31" t="s">
        <v>23</v>
      </c>
      <c r="C289" s="32"/>
      <c r="E289" s="33" t="n">
        <v>30000</v>
      </c>
      <c r="F289" s="33" t="n">
        <v>30000</v>
      </c>
      <c r="G289" s="34" t="n">
        <f aca="false">F289-E289</f>
        <v>0</v>
      </c>
    </row>
    <row r="290" s="31" customFormat="true" ht="15" hidden="false" customHeight="false" outlineLevel="0" collapsed="false">
      <c r="A290" s="31" t="n">
        <v>3</v>
      </c>
      <c r="B290" s="31" t="s">
        <v>18</v>
      </c>
      <c r="C290" s="32" t="s">
        <v>129</v>
      </c>
      <c r="E290" s="33" t="n">
        <f aca="false">SUM(E291)</f>
        <v>30000</v>
      </c>
      <c r="F290" s="33" t="n">
        <v>30000</v>
      </c>
      <c r="G290" s="34" t="n">
        <f aca="false">F290-E290</f>
        <v>0</v>
      </c>
    </row>
    <row r="291" s="31" customFormat="true" ht="15" hidden="false" customHeight="false" outlineLevel="0" collapsed="false">
      <c r="A291" s="31" t="n">
        <v>37</v>
      </c>
      <c r="B291" s="31" t="s">
        <v>20</v>
      </c>
      <c r="C291" s="32" t="s">
        <v>129</v>
      </c>
      <c r="E291" s="33" t="n">
        <f aca="false">SUM(E292)</f>
        <v>30000</v>
      </c>
      <c r="F291" s="33" t="n">
        <v>30000</v>
      </c>
      <c r="G291" s="34" t="n">
        <f aca="false">F291-E291</f>
        <v>0</v>
      </c>
    </row>
    <row r="292" s="31" customFormat="true" ht="15" hidden="false" customHeight="false" outlineLevel="0" collapsed="false">
      <c r="A292" s="31" t="n">
        <v>372</v>
      </c>
      <c r="B292" s="31" t="s">
        <v>20</v>
      </c>
      <c r="C292" s="32" t="s">
        <v>129</v>
      </c>
      <c r="E292" s="33" t="n">
        <v>30000</v>
      </c>
      <c r="F292" s="33" t="n">
        <v>30000</v>
      </c>
      <c r="G292" s="34" t="n">
        <f aca="false">F292-E292</f>
        <v>0</v>
      </c>
    </row>
    <row r="293" s="26" customFormat="true" ht="15" hidden="false" customHeight="false" outlineLevel="0" collapsed="false">
      <c r="A293" s="26" t="s">
        <v>130</v>
      </c>
      <c r="C293" s="28"/>
      <c r="E293" s="29" t="n">
        <v>0</v>
      </c>
      <c r="F293" s="29" t="n">
        <v>2000</v>
      </c>
      <c r="G293" s="30" t="n">
        <f aca="false">F293-E293</f>
        <v>2000</v>
      </c>
    </row>
    <row r="294" s="31" customFormat="true" ht="15" hidden="false" customHeight="false" outlineLevel="0" collapsed="false">
      <c r="A294" s="31" t="s">
        <v>23</v>
      </c>
      <c r="C294" s="32"/>
      <c r="E294" s="33" t="n">
        <v>0</v>
      </c>
      <c r="F294" s="33" t="n">
        <v>2000</v>
      </c>
      <c r="G294" s="34" t="n">
        <f aca="false">F294-E294</f>
        <v>2000</v>
      </c>
    </row>
    <row r="295" s="31" customFormat="true" ht="15" hidden="false" customHeight="false" outlineLevel="0" collapsed="false">
      <c r="A295" s="31" t="n">
        <v>3</v>
      </c>
      <c r="B295" s="31" t="s">
        <v>18</v>
      </c>
      <c r="C295" s="32" t="s">
        <v>129</v>
      </c>
      <c r="E295" s="33" t="n">
        <v>0</v>
      </c>
      <c r="F295" s="33" t="n">
        <v>2000</v>
      </c>
      <c r="G295" s="34" t="n">
        <f aca="false">F295-E295</f>
        <v>2000</v>
      </c>
    </row>
    <row r="296" s="31" customFormat="true" ht="15" hidden="false" customHeight="false" outlineLevel="0" collapsed="false">
      <c r="A296" s="31" t="n">
        <v>37</v>
      </c>
      <c r="B296" s="31" t="s">
        <v>20</v>
      </c>
      <c r="C296" s="32" t="s">
        <v>129</v>
      </c>
      <c r="E296" s="33" t="n">
        <v>0</v>
      </c>
      <c r="F296" s="33" t="n">
        <v>2000</v>
      </c>
      <c r="G296" s="34" t="n">
        <f aca="false">F296-E296</f>
        <v>2000</v>
      </c>
    </row>
    <row r="297" s="31" customFormat="true" ht="15" hidden="false" customHeight="false" outlineLevel="0" collapsed="false">
      <c r="A297" s="31" t="n">
        <v>372</v>
      </c>
      <c r="B297" s="31" t="s">
        <v>20</v>
      </c>
      <c r="C297" s="32" t="s">
        <v>129</v>
      </c>
      <c r="E297" s="33" t="n">
        <v>0</v>
      </c>
      <c r="F297" s="33" t="n">
        <v>2000</v>
      </c>
      <c r="G297" s="34" t="n">
        <f aca="false">F297-E297</f>
        <v>2000</v>
      </c>
    </row>
    <row r="298" s="26" customFormat="true" ht="15" hidden="false" customHeight="false" outlineLevel="0" collapsed="false">
      <c r="A298" s="26" t="s">
        <v>131</v>
      </c>
      <c r="C298" s="28"/>
      <c r="E298" s="29" t="n">
        <v>0</v>
      </c>
      <c r="F298" s="29" t="n">
        <v>11000</v>
      </c>
      <c r="G298" s="30" t="n">
        <f aca="false">F298-E298</f>
        <v>11000</v>
      </c>
    </row>
    <row r="299" s="31" customFormat="true" ht="15" hidden="false" customHeight="false" outlineLevel="0" collapsed="false">
      <c r="A299" s="31" t="s">
        <v>23</v>
      </c>
      <c r="C299" s="32"/>
      <c r="E299" s="33" t="n">
        <v>0</v>
      </c>
      <c r="F299" s="33" t="n">
        <v>11000</v>
      </c>
      <c r="G299" s="34" t="n">
        <f aca="false">F299-E299</f>
        <v>11000</v>
      </c>
    </row>
    <row r="300" s="31" customFormat="true" ht="15" hidden="false" customHeight="false" outlineLevel="0" collapsed="false">
      <c r="A300" s="31" t="n">
        <v>3</v>
      </c>
      <c r="B300" s="31" t="s">
        <v>18</v>
      </c>
      <c r="C300" s="32" t="s">
        <v>129</v>
      </c>
      <c r="E300" s="33" t="n">
        <v>0</v>
      </c>
      <c r="F300" s="33" t="n">
        <v>11000</v>
      </c>
      <c r="G300" s="34" t="n">
        <f aca="false">F300-E300</f>
        <v>11000</v>
      </c>
    </row>
    <row r="301" s="31" customFormat="true" ht="15" hidden="false" customHeight="false" outlineLevel="0" collapsed="false">
      <c r="A301" s="31" t="n">
        <v>37</v>
      </c>
      <c r="B301" s="31" t="s">
        <v>20</v>
      </c>
      <c r="C301" s="32" t="s">
        <v>129</v>
      </c>
      <c r="E301" s="33" t="n">
        <v>0</v>
      </c>
      <c r="F301" s="33" t="n">
        <v>11000</v>
      </c>
      <c r="G301" s="34" t="n">
        <f aca="false">F301-E301</f>
        <v>11000</v>
      </c>
    </row>
    <row r="302" s="31" customFormat="true" ht="15" hidden="false" customHeight="false" outlineLevel="0" collapsed="false">
      <c r="A302" s="31" t="n">
        <v>372</v>
      </c>
      <c r="B302" s="31" t="s">
        <v>20</v>
      </c>
      <c r="C302" s="32" t="s">
        <v>129</v>
      </c>
      <c r="E302" s="33" t="n">
        <v>0</v>
      </c>
      <c r="F302" s="33" t="n">
        <v>11000</v>
      </c>
      <c r="G302" s="34" t="n">
        <f aca="false">F302-E302</f>
        <v>11000</v>
      </c>
    </row>
    <row r="303" s="16" customFormat="true" ht="21" hidden="false" customHeight="false" outlineLevel="0" collapsed="false">
      <c r="A303" s="21" t="s">
        <v>132</v>
      </c>
      <c r="B303" s="21"/>
      <c r="C303" s="59"/>
      <c r="D303" s="21"/>
      <c r="E303" s="24" t="n">
        <f aca="false">SUM(E304,E312,E317,E322,E327,E334,E339,E344,E350,E355,E360,E370)</f>
        <v>1423000</v>
      </c>
      <c r="F303" s="24" t="n">
        <f aca="false">SUM(F304,F312,F317,F322,F327,F334,F339,F344,F350,F355,F360,F370,F365)</f>
        <v>699000</v>
      </c>
      <c r="G303" s="24" t="n">
        <f aca="false">SUM(G304,G312,G317,G322,G327,G334,G339,G344,G350,G355,G360,G370,G365)</f>
        <v>-724000</v>
      </c>
      <c r="H303" s="21"/>
    </row>
    <row r="304" s="26" customFormat="true" ht="15" hidden="false" customHeight="false" outlineLevel="0" collapsed="false">
      <c r="A304" s="26" t="s">
        <v>133</v>
      </c>
      <c r="C304" s="28"/>
      <c r="E304" s="29" t="n">
        <v>160000</v>
      </c>
      <c r="F304" s="29" t="n">
        <v>160000</v>
      </c>
      <c r="G304" s="30" t="n">
        <f aca="false">F304-E304</f>
        <v>0</v>
      </c>
    </row>
    <row r="305" s="43" customFormat="true" ht="15" hidden="false" customHeight="false" outlineLevel="0" collapsed="false">
      <c r="A305" s="43" t="s">
        <v>134</v>
      </c>
      <c r="C305" s="44"/>
      <c r="E305" s="33" t="n">
        <v>160000</v>
      </c>
      <c r="F305" s="33" t="n">
        <v>160000</v>
      </c>
      <c r="G305" s="34" t="n">
        <f aca="false">F305-E305</f>
        <v>0</v>
      </c>
    </row>
    <row r="306" s="31" customFormat="true" ht="15" hidden="false" customHeight="false" outlineLevel="0" collapsed="false">
      <c r="A306" s="31" t="n">
        <v>3</v>
      </c>
      <c r="B306" s="31" t="s">
        <v>18</v>
      </c>
      <c r="C306" s="32" t="s">
        <v>126</v>
      </c>
      <c r="E306" s="33" t="n">
        <v>70000</v>
      </c>
      <c r="F306" s="33" t="n">
        <v>80000</v>
      </c>
      <c r="G306" s="34" t="n">
        <f aca="false">F306-E306</f>
        <v>10000</v>
      </c>
    </row>
    <row r="307" s="31" customFormat="true" ht="15" hidden="false" customHeight="false" outlineLevel="0" collapsed="false">
      <c r="A307" s="31" t="n">
        <v>32</v>
      </c>
      <c r="B307" s="31" t="s">
        <v>34</v>
      </c>
      <c r="C307" s="32" t="s">
        <v>126</v>
      </c>
      <c r="E307" s="33" t="n">
        <v>70000</v>
      </c>
      <c r="F307" s="33" t="n">
        <v>80000</v>
      </c>
      <c r="G307" s="34" t="n">
        <f aca="false">F307-E307</f>
        <v>10000</v>
      </c>
    </row>
    <row r="308" s="31" customFormat="true" ht="15" hidden="false" customHeight="false" outlineLevel="0" collapsed="false">
      <c r="A308" s="31" t="n">
        <v>322</v>
      </c>
      <c r="B308" s="31" t="s">
        <v>73</v>
      </c>
      <c r="C308" s="32" t="s">
        <v>126</v>
      </c>
      <c r="E308" s="33" t="n">
        <v>70000</v>
      </c>
      <c r="F308" s="33" t="n">
        <v>80000</v>
      </c>
      <c r="G308" s="34" t="n">
        <f aca="false">F308-E308</f>
        <v>10000</v>
      </c>
    </row>
    <row r="309" s="31" customFormat="true" ht="15" hidden="false" customHeight="false" outlineLevel="0" collapsed="false">
      <c r="A309" s="31" t="n">
        <v>3</v>
      </c>
      <c r="B309" s="31" t="s">
        <v>18</v>
      </c>
      <c r="C309" s="32" t="s">
        <v>126</v>
      </c>
      <c r="E309" s="33" t="n">
        <v>90000</v>
      </c>
      <c r="F309" s="33" t="n">
        <v>80000</v>
      </c>
      <c r="G309" s="34" t="n">
        <f aca="false">F309-E309</f>
        <v>-10000</v>
      </c>
    </row>
    <row r="310" s="31" customFormat="true" ht="15" hidden="false" customHeight="false" outlineLevel="0" collapsed="false">
      <c r="A310" s="31" t="n">
        <v>32</v>
      </c>
      <c r="B310" s="31" t="s">
        <v>34</v>
      </c>
      <c r="C310" s="32" t="s">
        <v>126</v>
      </c>
      <c r="E310" s="33" t="n">
        <v>90000</v>
      </c>
      <c r="F310" s="33" t="n">
        <v>80000</v>
      </c>
      <c r="G310" s="34" t="n">
        <f aca="false">F310-E310</f>
        <v>-10000</v>
      </c>
    </row>
    <row r="311" s="31" customFormat="true" ht="15" hidden="false" customHeight="false" outlineLevel="0" collapsed="false">
      <c r="A311" s="31" t="n">
        <v>323</v>
      </c>
      <c r="B311" s="31" t="s">
        <v>35</v>
      </c>
      <c r="C311" s="32" t="s">
        <v>126</v>
      </c>
      <c r="E311" s="33" t="n">
        <v>90000</v>
      </c>
      <c r="F311" s="33" t="n">
        <v>80000</v>
      </c>
      <c r="G311" s="34" t="n">
        <f aca="false">F311-E311</f>
        <v>-10000</v>
      </c>
    </row>
    <row r="312" s="26" customFormat="true" ht="15" hidden="false" customHeight="false" outlineLevel="0" collapsed="false">
      <c r="A312" s="26" t="s">
        <v>135</v>
      </c>
      <c r="C312" s="28"/>
      <c r="E312" s="29" t="n">
        <f aca="false">SUM(E314)</f>
        <v>55000</v>
      </c>
      <c r="F312" s="29" t="n">
        <v>0</v>
      </c>
      <c r="G312" s="30" t="n">
        <f aca="false">F312-E312</f>
        <v>-55000</v>
      </c>
    </row>
    <row r="313" s="43" customFormat="true" ht="15" hidden="false" customHeight="false" outlineLevel="0" collapsed="false">
      <c r="A313" s="31" t="s">
        <v>136</v>
      </c>
      <c r="C313" s="44"/>
      <c r="E313" s="45" t="n">
        <f aca="false">SUM(E315)</f>
        <v>55000</v>
      </c>
      <c r="F313" s="45" t="n">
        <v>0</v>
      </c>
      <c r="G313" s="34" t="n">
        <f aca="false">F313-E313</f>
        <v>-55000</v>
      </c>
    </row>
    <row r="314" s="31" customFormat="true" ht="15" hidden="false" customHeight="false" outlineLevel="0" collapsed="false">
      <c r="A314" s="31" t="n">
        <v>3</v>
      </c>
      <c r="B314" s="31" t="s">
        <v>18</v>
      </c>
      <c r="C314" s="32" t="s">
        <v>126</v>
      </c>
      <c r="E314" s="33" t="n">
        <f aca="false">SUM(E315)</f>
        <v>55000</v>
      </c>
      <c r="F314" s="33" t="n">
        <v>0</v>
      </c>
      <c r="G314" s="34" t="n">
        <f aca="false">F314-E314</f>
        <v>-55000</v>
      </c>
    </row>
    <row r="315" s="31" customFormat="true" ht="15" hidden="false" customHeight="false" outlineLevel="0" collapsed="false">
      <c r="A315" s="31" t="n">
        <v>32</v>
      </c>
      <c r="B315" s="31" t="s">
        <v>34</v>
      </c>
      <c r="C315" s="32" t="s">
        <v>126</v>
      </c>
      <c r="E315" s="33" t="n">
        <f aca="false">SUM(E316)</f>
        <v>55000</v>
      </c>
      <c r="F315" s="33" t="n">
        <v>0</v>
      </c>
      <c r="G315" s="34" t="n">
        <f aca="false">F315-E315</f>
        <v>-55000</v>
      </c>
    </row>
    <row r="316" s="31" customFormat="true" ht="15" hidden="false" customHeight="false" outlineLevel="0" collapsed="false">
      <c r="A316" s="31" t="n">
        <v>323</v>
      </c>
      <c r="B316" s="31" t="s">
        <v>35</v>
      </c>
      <c r="C316" s="32" t="s">
        <v>126</v>
      </c>
      <c r="D316" s="56" t="s">
        <v>1</v>
      </c>
      <c r="E316" s="33" t="n">
        <v>55000</v>
      </c>
      <c r="F316" s="33" t="n">
        <v>0</v>
      </c>
      <c r="G316" s="34" t="n">
        <f aca="false">F316-E316</f>
        <v>-55000</v>
      </c>
    </row>
    <row r="317" s="26" customFormat="true" ht="15" hidden="false" customHeight="false" outlineLevel="0" collapsed="false">
      <c r="A317" s="26" t="s">
        <v>137</v>
      </c>
      <c r="C317" s="28"/>
      <c r="E317" s="29" t="n">
        <v>60000</v>
      </c>
      <c r="F317" s="29" t="n">
        <v>90000</v>
      </c>
      <c r="G317" s="30" t="n">
        <f aca="false">F317-E317</f>
        <v>30000</v>
      </c>
    </row>
    <row r="318" s="31" customFormat="true" ht="15" hidden="false" customHeight="false" outlineLevel="0" collapsed="false">
      <c r="A318" s="31" t="s">
        <v>136</v>
      </c>
      <c r="C318" s="32"/>
      <c r="E318" s="33" t="n">
        <v>60000</v>
      </c>
      <c r="F318" s="33" t="n">
        <v>90000</v>
      </c>
      <c r="G318" s="34" t="n">
        <f aca="false">F318-E318</f>
        <v>30000</v>
      </c>
    </row>
    <row r="319" s="31" customFormat="true" ht="15" hidden="false" customHeight="false" outlineLevel="0" collapsed="false">
      <c r="A319" s="31" t="n">
        <v>3</v>
      </c>
      <c r="B319" s="31" t="s">
        <v>18</v>
      </c>
      <c r="C319" s="32" t="s">
        <v>126</v>
      </c>
      <c r="E319" s="33" t="n">
        <v>60000</v>
      </c>
      <c r="F319" s="33" t="n">
        <v>90000</v>
      </c>
      <c r="G319" s="34" t="n">
        <f aca="false">F319-E319</f>
        <v>30000</v>
      </c>
    </row>
    <row r="320" s="31" customFormat="true" ht="15" hidden="false" customHeight="false" outlineLevel="0" collapsed="false">
      <c r="A320" s="31" t="n">
        <v>32</v>
      </c>
      <c r="B320" s="31" t="s">
        <v>34</v>
      </c>
      <c r="C320" s="32" t="s">
        <v>126</v>
      </c>
      <c r="E320" s="33" t="n">
        <v>60000</v>
      </c>
      <c r="F320" s="33" t="n">
        <v>90000</v>
      </c>
      <c r="G320" s="34" t="n">
        <f aca="false">F320-E320</f>
        <v>30000</v>
      </c>
    </row>
    <row r="321" s="31" customFormat="true" ht="15" hidden="false" customHeight="false" outlineLevel="0" collapsed="false">
      <c r="A321" s="31" t="n">
        <v>323</v>
      </c>
      <c r="B321" s="31" t="s">
        <v>35</v>
      </c>
      <c r="C321" s="32" t="s">
        <v>126</v>
      </c>
      <c r="E321" s="33" t="n">
        <v>60000</v>
      </c>
      <c r="F321" s="33" t="n">
        <v>90000</v>
      </c>
      <c r="G321" s="34" t="n">
        <f aca="false">F321-E321</f>
        <v>30000</v>
      </c>
    </row>
    <row r="322" s="26" customFormat="true" ht="15" hidden="false" customHeight="false" outlineLevel="0" collapsed="false">
      <c r="A322" s="26" t="s">
        <v>138</v>
      </c>
      <c r="C322" s="28"/>
      <c r="E322" s="29" t="n">
        <f aca="false">SUM(E324)</f>
        <v>70000</v>
      </c>
      <c r="F322" s="29" t="n">
        <v>80000</v>
      </c>
      <c r="G322" s="30" t="n">
        <f aca="false">F322-E322</f>
        <v>10000</v>
      </c>
    </row>
    <row r="323" s="31" customFormat="true" ht="15" hidden="false" customHeight="false" outlineLevel="0" collapsed="false">
      <c r="A323" s="31" t="s">
        <v>136</v>
      </c>
      <c r="C323" s="32"/>
      <c r="E323" s="33" t="n">
        <v>70000</v>
      </c>
      <c r="F323" s="33" t="n">
        <v>80000</v>
      </c>
      <c r="G323" s="34" t="n">
        <f aca="false">F323-E323</f>
        <v>10000</v>
      </c>
    </row>
    <row r="324" s="31" customFormat="true" ht="15" hidden="false" customHeight="false" outlineLevel="0" collapsed="false">
      <c r="A324" s="31" t="n">
        <v>3</v>
      </c>
      <c r="B324" s="31" t="s">
        <v>18</v>
      </c>
      <c r="C324" s="32" t="s">
        <v>126</v>
      </c>
      <c r="E324" s="33" t="n">
        <f aca="false">SUM(E325)</f>
        <v>70000</v>
      </c>
      <c r="F324" s="33" t="n">
        <v>80000</v>
      </c>
      <c r="G324" s="34" t="n">
        <f aca="false">F324-E324</f>
        <v>10000</v>
      </c>
    </row>
    <row r="325" s="31" customFormat="true" ht="15" hidden="false" customHeight="false" outlineLevel="0" collapsed="false">
      <c r="A325" s="31" t="n">
        <v>32</v>
      </c>
      <c r="B325" s="31" t="s">
        <v>34</v>
      </c>
      <c r="C325" s="32" t="s">
        <v>126</v>
      </c>
      <c r="E325" s="33" t="n">
        <f aca="false">SUM(E326)</f>
        <v>70000</v>
      </c>
      <c r="F325" s="33" t="n">
        <v>80000</v>
      </c>
      <c r="G325" s="34" t="n">
        <f aca="false">F325-E325</f>
        <v>10000</v>
      </c>
    </row>
    <row r="326" s="31" customFormat="true" ht="15" hidden="false" customHeight="false" outlineLevel="0" collapsed="false">
      <c r="A326" s="31" t="n">
        <v>323</v>
      </c>
      <c r="B326" s="31" t="s">
        <v>35</v>
      </c>
      <c r="C326" s="32" t="s">
        <v>126</v>
      </c>
      <c r="E326" s="33" t="n">
        <v>70000</v>
      </c>
      <c r="F326" s="33" t="n">
        <v>80000</v>
      </c>
      <c r="G326" s="34" t="n">
        <f aca="false">F326-E326</f>
        <v>10000</v>
      </c>
    </row>
    <row r="327" s="26" customFormat="true" ht="15" hidden="false" customHeight="false" outlineLevel="0" collapsed="false">
      <c r="A327" s="26" t="s">
        <v>139</v>
      </c>
      <c r="C327" s="28"/>
      <c r="E327" s="29" t="n">
        <v>30000</v>
      </c>
      <c r="F327" s="29" t="n">
        <v>30000</v>
      </c>
      <c r="G327" s="30" t="n">
        <f aca="false">F327-E327</f>
        <v>0</v>
      </c>
    </row>
    <row r="328" s="31" customFormat="true" ht="15" hidden="false" customHeight="false" outlineLevel="0" collapsed="false">
      <c r="A328" s="31" t="s">
        <v>136</v>
      </c>
      <c r="C328" s="32" t="s">
        <v>126</v>
      </c>
      <c r="D328" s="31" t="s">
        <v>1</v>
      </c>
      <c r="E328" s="33" t="n">
        <v>30000</v>
      </c>
      <c r="F328" s="33" t="n">
        <v>30000</v>
      </c>
      <c r="G328" s="34" t="n">
        <f aca="false">F328-E328</f>
        <v>0</v>
      </c>
    </row>
    <row r="329" s="31" customFormat="true" ht="15" hidden="false" customHeight="false" outlineLevel="0" collapsed="false">
      <c r="A329" s="31" t="n">
        <v>3</v>
      </c>
      <c r="B329" s="31" t="s">
        <v>18</v>
      </c>
      <c r="C329" s="32" t="s">
        <v>126</v>
      </c>
      <c r="E329" s="33" t="n">
        <v>30000</v>
      </c>
      <c r="F329" s="33" t="n">
        <v>30000</v>
      </c>
      <c r="G329" s="34" t="n">
        <f aca="false">F329-E329</f>
        <v>0</v>
      </c>
    </row>
    <row r="330" s="31" customFormat="true" ht="15" hidden="false" customHeight="false" outlineLevel="0" collapsed="false">
      <c r="A330" s="31" t="n">
        <v>32</v>
      </c>
      <c r="B330" s="31" t="s">
        <v>34</v>
      </c>
      <c r="C330" s="32" t="s">
        <v>126</v>
      </c>
      <c r="E330" s="33" t="n">
        <v>30000</v>
      </c>
      <c r="F330" s="33" t="n">
        <v>30000</v>
      </c>
      <c r="G330" s="34" t="n">
        <f aca="false">F330-E330</f>
        <v>0</v>
      </c>
    </row>
    <row r="331" s="31" customFormat="true" ht="15" hidden="false" customHeight="false" outlineLevel="0" collapsed="false">
      <c r="A331" s="31" t="n">
        <v>322</v>
      </c>
      <c r="B331" s="31" t="s">
        <v>73</v>
      </c>
      <c r="C331" s="32" t="s">
        <v>126</v>
      </c>
      <c r="E331" s="33" t="n">
        <v>30000</v>
      </c>
      <c r="F331" s="33" t="n">
        <v>30000</v>
      </c>
      <c r="G331" s="34" t="n">
        <f aca="false">F331-E331</f>
        <v>0</v>
      </c>
    </row>
    <row r="332" s="31" customFormat="true" ht="15" hidden="false" customHeight="false" outlineLevel="0" collapsed="false">
      <c r="C332" s="32"/>
      <c r="E332" s="33"/>
      <c r="F332" s="33"/>
      <c r="G332" s="34"/>
    </row>
    <row r="333" s="31" customFormat="true" ht="15" hidden="false" customHeight="false" outlineLevel="0" collapsed="false">
      <c r="C333" s="32"/>
      <c r="E333" s="33"/>
      <c r="F333" s="33"/>
      <c r="G333" s="34"/>
    </row>
    <row r="334" s="26" customFormat="true" ht="15" hidden="false" customHeight="false" outlineLevel="0" collapsed="false">
      <c r="A334" s="26" t="s">
        <v>140</v>
      </c>
      <c r="C334" s="28"/>
      <c r="E334" s="29" t="n">
        <f aca="false">SUM(E336)</f>
        <v>15000</v>
      </c>
      <c r="F334" s="29" t="n">
        <v>15000</v>
      </c>
      <c r="G334" s="30" t="n">
        <f aca="false">F334-E334</f>
        <v>0</v>
      </c>
    </row>
    <row r="335" s="31" customFormat="true" ht="19.7" hidden="false" customHeight="false" outlineLevel="0" collapsed="false">
      <c r="A335" s="31" t="s">
        <v>23</v>
      </c>
      <c r="C335" s="32" t="s">
        <v>126</v>
      </c>
      <c r="D335" s="38" t="s">
        <v>1</v>
      </c>
      <c r="E335" s="33" t="n">
        <v>15000</v>
      </c>
      <c r="F335" s="33" t="n">
        <v>15000</v>
      </c>
      <c r="G335" s="34" t="n">
        <f aca="false">F335-E335</f>
        <v>0</v>
      </c>
    </row>
    <row r="336" s="31" customFormat="true" ht="15" hidden="false" customHeight="false" outlineLevel="0" collapsed="false">
      <c r="A336" s="31" t="n">
        <v>3</v>
      </c>
      <c r="B336" s="31" t="s">
        <v>18</v>
      </c>
      <c r="C336" s="32" t="s">
        <v>126</v>
      </c>
      <c r="E336" s="33" t="n">
        <f aca="false">SUM(E337)</f>
        <v>15000</v>
      </c>
      <c r="F336" s="33" t="n">
        <v>15000</v>
      </c>
      <c r="G336" s="34" t="n">
        <f aca="false">F336-E336</f>
        <v>0</v>
      </c>
    </row>
    <row r="337" s="31" customFormat="true" ht="15" hidden="false" customHeight="false" outlineLevel="0" collapsed="false">
      <c r="A337" s="31" t="n">
        <v>32</v>
      </c>
      <c r="B337" s="31" t="s">
        <v>34</v>
      </c>
      <c r="C337" s="32" t="s">
        <v>126</v>
      </c>
      <c r="E337" s="33" t="n">
        <f aca="false">SUM(E338)</f>
        <v>15000</v>
      </c>
      <c r="F337" s="33" t="n">
        <v>15000</v>
      </c>
      <c r="G337" s="34" t="n">
        <f aca="false">F337-E337</f>
        <v>0</v>
      </c>
    </row>
    <row r="338" s="31" customFormat="true" ht="15" hidden="false" customHeight="false" outlineLevel="0" collapsed="false">
      <c r="A338" s="31" t="n">
        <v>322</v>
      </c>
      <c r="B338" s="31" t="s">
        <v>141</v>
      </c>
      <c r="C338" s="32" t="s">
        <v>126</v>
      </c>
      <c r="E338" s="33" t="n">
        <v>15000</v>
      </c>
      <c r="F338" s="33" t="n">
        <v>15000</v>
      </c>
      <c r="G338" s="34" t="n">
        <f aca="false">F338-E338</f>
        <v>0</v>
      </c>
    </row>
    <row r="339" s="39" customFormat="true" ht="15" hidden="false" customHeight="false" outlineLevel="0" collapsed="false">
      <c r="A339" s="39" t="s">
        <v>142</v>
      </c>
      <c r="C339" s="40"/>
      <c r="E339" s="41" t="n">
        <f aca="false">SUM(E341)</f>
        <v>60000</v>
      </c>
      <c r="F339" s="41" t="n">
        <f aca="false">SUM(F341)</f>
        <v>60000</v>
      </c>
      <c r="G339" s="30" t="n">
        <f aca="false">F339-E339</f>
        <v>0</v>
      </c>
    </row>
    <row r="340" s="43" customFormat="true" ht="15" hidden="false" customHeight="false" outlineLevel="0" collapsed="false">
      <c r="A340" s="43" t="s">
        <v>23</v>
      </c>
      <c r="C340" s="44"/>
      <c r="E340" s="45" t="n">
        <v>60000</v>
      </c>
      <c r="F340" s="45" t="n">
        <v>60000</v>
      </c>
      <c r="G340" s="34" t="n">
        <f aca="false">F340-E340</f>
        <v>0</v>
      </c>
    </row>
    <row r="341" s="31" customFormat="true" ht="15" hidden="false" customHeight="false" outlineLevel="0" collapsed="false">
      <c r="A341" s="31" t="n">
        <v>3</v>
      </c>
      <c r="B341" s="31" t="s">
        <v>18</v>
      </c>
      <c r="C341" s="32" t="s">
        <v>126</v>
      </c>
      <c r="E341" s="45" t="n">
        <v>60000</v>
      </c>
      <c r="F341" s="45" t="n">
        <v>60000</v>
      </c>
      <c r="G341" s="34" t="n">
        <f aca="false">F341-E341</f>
        <v>0</v>
      </c>
    </row>
    <row r="342" s="31" customFormat="true" ht="15" hidden="false" customHeight="false" outlineLevel="0" collapsed="false">
      <c r="A342" s="31" t="n">
        <v>32</v>
      </c>
      <c r="B342" s="31" t="s">
        <v>34</v>
      </c>
      <c r="C342" s="32" t="s">
        <v>126</v>
      </c>
      <c r="E342" s="45" t="n">
        <v>60000</v>
      </c>
      <c r="F342" s="45" t="n">
        <v>60000</v>
      </c>
      <c r="G342" s="34" t="n">
        <f aca="false">F342-E342</f>
        <v>0</v>
      </c>
    </row>
    <row r="343" s="31" customFormat="true" ht="15" hidden="false" customHeight="false" outlineLevel="0" collapsed="false">
      <c r="A343" s="31" t="n">
        <v>323</v>
      </c>
      <c r="B343" s="31" t="s">
        <v>35</v>
      </c>
      <c r="C343" s="32" t="s">
        <v>126</v>
      </c>
      <c r="E343" s="45" t="n">
        <v>60000</v>
      </c>
      <c r="F343" s="45" t="n">
        <v>60000</v>
      </c>
      <c r="G343" s="34" t="n">
        <f aca="false">F343-E343</f>
        <v>0</v>
      </c>
    </row>
    <row r="344" s="26" customFormat="true" ht="15" hidden="false" customHeight="false" outlineLevel="0" collapsed="false">
      <c r="A344" s="26" t="s">
        <v>143</v>
      </c>
      <c r="C344" s="28"/>
      <c r="E344" s="29" t="n">
        <v>130000</v>
      </c>
      <c r="F344" s="29" t="n">
        <v>134000</v>
      </c>
      <c r="G344" s="30" t="n">
        <f aca="false">F344-E344</f>
        <v>4000</v>
      </c>
    </row>
    <row r="345" s="31" customFormat="true" ht="15" hidden="false" customHeight="false" outlineLevel="0" collapsed="false">
      <c r="A345" s="31" t="s">
        <v>136</v>
      </c>
      <c r="C345" s="32"/>
      <c r="E345" s="33" t="n">
        <v>130000</v>
      </c>
      <c r="F345" s="33" t="n">
        <v>134000</v>
      </c>
      <c r="G345" s="34" t="n">
        <f aca="false">F345-E345</f>
        <v>4000</v>
      </c>
    </row>
    <row r="346" s="31" customFormat="true" ht="15" hidden="false" customHeight="false" outlineLevel="0" collapsed="false">
      <c r="A346" s="31" t="n">
        <v>3</v>
      </c>
      <c r="B346" s="31" t="s">
        <v>18</v>
      </c>
      <c r="C346" s="32" t="s">
        <v>144</v>
      </c>
      <c r="E346" s="33" t="n">
        <v>130000</v>
      </c>
      <c r="F346" s="33" t="n">
        <v>134000</v>
      </c>
      <c r="G346" s="34" t="n">
        <f aca="false">F346-E346</f>
        <v>4000</v>
      </c>
    </row>
    <row r="347" s="31" customFormat="true" ht="15" hidden="false" customHeight="false" outlineLevel="0" collapsed="false">
      <c r="A347" s="31" t="n">
        <v>32</v>
      </c>
      <c r="B347" s="31" t="s">
        <v>34</v>
      </c>
      <c r="C347" s="32" t="s">
        <v>144</v>
      </c>
      <c r="E347" s="33" t="n">
        <v>130000</v>
      </c>
      <c r="F347" s="33" t="n">
        <v>134000</v>
      </c>
      <c r="G347" s="34" t="n">
        <f aca="false">F347-E347</f>
        <v>4000</v>
      </c>
    </row>
    <row r="348" s="31" customFormat="true" ht="15" hidden="false" customHeight="false" outlineLevel="0" collapsed="false">
      <c r="A348" s="31" t="n">
        <v>322</v>
      </c>
      <c r="B348" s="31" t="s">
        <v>73</v>
      </c>
      <c r="C348" s="32" t="s">
        <v>144</v>
      </c>
      <c r="E348" s="33" t="n">
        <v>100000</v>
      </c>
      <c r="F348" s="33" t="n">
        <v>104000</v>
      </c>
      <c r="G348" s="34" t="n">
        <f aca="false">F348-E348</f>
        <v>4000</v>
      </c>
    </row>
    <row r="349" s="31" customFormat="true" ht="15" hidden="false" customHeight="false" outlineLevel="0" collapsed="false">
      <c r="A349" s="31" t="n">
        <v>323</v>
      </c>
      <c r="B349" s="31" t="s">
        <v>35</v>
      </c>
      <c r="C349" s="32" t="s">
        <v>144</v>
      </c>
      <c r="E349" s="33" t="n">
        <v>30000</v>
      </c>
      <c r="F349" s="33" t="n">
        <v>30000</v>
      </c>
      <c r="G349" s="34" t="n">
        <f aca="false">F349-E349</f>
        <v>0</v>
      </c>
    </row>
    <row r="350" s="26" customFormat="true" ht="15" hidden="false" customHeight="false" outlineLevel="0" collapsed="false">
      <c r="A350" s="26" t="s">
        <v>145</v>
      </c>
      <c r="C350" s="28"/>
      <c r="E350" s="29" t="n">
        <f aca="false">SUM(E352)</f>
        <v>110000</v>
      </c>
      <c r="F350" s="29" t="n">
        <f aca="false">SUM(F352)</f>
        <v>110000</v>
      </c>
      <c r="G350" s="30" t="n">
        <f aca="false">F350-E350</f>
        <v>0</v>
      </c>
    </row>
    <row r="351" s="31" customFormat="true" ht="15" hidden="false" customHeight="false" outlineLevel="0" collapsed="false">
      <c r="A351" s="31" t="s">
        <v>146</v>
      </c>
      <c r="C351" s="32" t="s">
        <v>126</v>
      </c>
      <c r="E351" s="33" t="n">
        <v>110000</v>
      </c>
      <c r="F351" s="33" t="n">
        <v>110000</v>
      </c>
      <c r="G351" s="34" t="n">
        <f aca="false">F351-E351</f>
        <v>0</v>
      </c>
    </row>
    <row r="352" s="31" customFormat="true" ht="15" hidden="false" customHeight="false" outlineLevel="0" collapsed="false">
      <c r="A352" s="31" t="n">
        <v>3</v>
      </c>
      <c r="B352" s="31" t="s">
        <v>18</v>
      </c>
      <c r="C352" s="32" t="s">
        <v>126</v>
      </c>
      <c r="E352" s="33" t="n">
        <f aca="false">SUM(E353)</f>
        <v>110000</v>
      </c>
      <c r="F352" s="33" t="n">
        <v>110000</v>
      </c>
      <c r="G352" s="34" t="n">
        <f aca="false">F352-E352</f>
        <v>0</v>
      </c>
    </row>
    <row r="353" s="31" customFormat="true" ht="15" hidden="false" customHeight="false" outlineLevel="0" collapsed="false">
      <c r="A353" s="31" t="n">
        <v>32</v>
      </c>
      <c r="B353" s="31" t="s">
        <v>34</v>
      </c>
      <c r="C353" s="32" t="s">
        <v>126</v>
      </c>
      <c r="E353" s="33" t="n">
        <f aca="false">SUM(E354)</f>
        <v>110000</v>
      </c>
      <c r="F353" s="33" t="n">
        <v>110000</v>
      </c>
      <c r="G353" s="34" t="n">
        <f aca="false">F353-E353</f>
        <v>0</v>
      </c>
    </row>
    <row r="354" s="31" customFormat="true" ht="15" hidden="false" customHeight="false" outlineLevel="0" collapsed="false">
      <c r="A354" s="31" t="n">
        <v>323</v>
      </c>
      <c r="B354" s="31" t="s">
        <v>35</v>
      </c>
      <c r="C354" s="32" t="s">
        <v>147</v>
      </c>
      <c r="E354" s="33" t="n">
        <v>110000</v>
      </c>
      <c r="F354" s="33" t="n">
        <v>110000</v>
      </c>
      <c r="G354" s="34" t="n">
        <f aca="false">F354-E354</f>
        <v>0</v>
      </c>
    </row>
    <row r="355" s="26" customFormat="true" ht="15" hidden="false" customHeight="false" outlineLevel="0" collapsed="false">
      <c r="A355" s="26" t="s">
        <v>148</v>
      </c>
      <c r="C355" s="28"/>
      <c r="E355" s="29" t="n">
        <f aca="false">SUM(E357,)</f>
        <v>10000</v>
      </c>
      <c r="F355" s="29" t="n">
        <v>10000</v>
      </c>
      <c r="G355" s="30" t="n">
        <f aca="false">F355-E355</f>
        <v>0</v>
      </c>
    </row>
    <row r="356" s="31" customFormat="true" ht="15" hidden="false" customHeight="false" outlineLevel="0" collapsed="false">
      <c r="A356" s="31" t="s">
        <v>23</v>
      </c>
      <c r="C356" s="32"/>
      <c r="E356" s="33" t="n">
        <v>10000</v>
      </c>
      <c r="F356" s="33" t="n">
        <v>10000</v>
      </c>
      <c r="G356" s="34" t="n">
        <f aca="false">F356-E356</f>
        <v>0</v>
      </c>
    </row>
    <row r="357" s="31" customFormat="true" ht="15" hidden="false" customHeight="false" outlineLevel="0" collapsed="false">
      <c r="A357" s="31" t="n">
        <v>3</v>
      </c>
      <c r="B357" s="31" t="s">
        <v>18</v>
      </c>
      <c r="C357" s="32" t="s">
        <v>126</v>
      </c>
      <c r="E357" s="33" t="n">
        <f aca="false">SUM(E358)</f>
        <v>10000</v>
      </c>
      <c r="F357" s="33" t="n">
        <v>10000</v>
      </c>
      <c r="G357" s="34" t="n">
        <f aca="false">F357-E357</f>
        <v>0</v>
      </c>
    </row>
    <row r="358" s="31" customFormat="true" ht="15" hidden="false" customHeight="false" outlineLevel="0" collapsed="false">
      <c r="A358" s="31" t="n">
        <v>32</v>
      </c>
      <c r="B358" s="31" t="s">
        <v>34</v>
      </c>
      <c r="C358" s="32" t="s">
        <v>126</v>
      </c>
      <c r="E358" s="33" t="n">
        <f aca="false">SUM(E359)</f>
        <v>10000</v>
      </c>
      <c r="F358" s="33" t="n">
        <v>10000</v>
      </c>
      <c r="G358" s="34" t="n">
        <f aca="false">F358-E358</f>
        <v>0</v>
      </c>
    </row>
    <row r="359" s="31" customFormat="true" ht="15" hidden="false" customHeight="false" outlineLevel="0" collapsed="false">
      <c r="A359" s="31" t="n">
        <v>322</v>
      </c>
      <c r="B359" s="31" t="s">
        <v>73</v>
      </c>
      <c r="C359" s="32" t="s">
        <v>126</v>
      </c>
      <c r="E359" s="33" t="n">
        <v>10000</v>
      </c>
      <c r="F359" s="33" t="n">
        <v>10000</v>
      </c>
      <c r="G359" s="34" t="n">
        <f aca="false">F359-E359</f>
        <v>0</v>
      </c>
    </row>
    <row r="360" s="26" customFormat="true" ht="15" hidden="false" customHeight="false" outlineLevel="0" collapsed="false">
      <c r="A360" s="26" t="s">
        <v>149</v>
      </c>
      <c r="C360" s="28"/>
      <c r="E360" s="29" t="n">
        <v>5000</v>
      </c>
      <c r="F360" s="29" t="n">
        <v>5000</v>
      </c>
      <c r="G360" s="30" t="n">
        <f aca="false">F360-E360</f>
        <v>0</v>
      </c>
    </row>
    <row r="361" s="31" customFormat="true" ht="15" hidden="false" customHeight="false" outlineLevel="0" collapsed="false">
      <c r="A361" s="31" t="s">
        <v>23</v>
      </c>
      <c r="C361" s="32"/>
      <c r="E361" s="33" t="n">
        <v>5000</v>
      </c>
      <c r="F361" s="33" t="n">
        <v>5000</v>
      </c>
      <c r="G361" s="34" t="n">
        <f aca="false">F361-E361</f>
        <v>0</v>
      </c>
    </row>
    <row r="362" s="31" customFormat="true" ht="15" hidden="false" customHeight="false" outlineLevel="0" collapsed="false">
      <c r="A362" s="31" t="n">
        <v>3</v>
      </c>
      <c r="B362" s="31" t="s">
        <v>18</v>
      </c>
      <c r="C362" s="32" t="s">
        <v>126</v>
      </c>
      <c r="E362" s="33" t="n">
        <v>5000</v>
      </c>
      <c r="F362" s="33" t="n">
        <v>5000</v>
      </c>
      <c r="G362" s="34" t="n">
        <f aca="false">F362-E362</f>
        <v>0</v>
      </c>
    </row>
    <row r="363" s="31" customFormat="true" ht="15" hidden="false" customHeight="false" outlineLevel="0" collapsed="false">
      <c r="A363" s="31" t="n">
        <v>32</v>
      </c>
      <c r="B363" s="31" t="s">
        <v>34</v>
      </c>
      <c r="C363" s="32" t="s">
        <v>126</v>
      </c>
      <c r="E363" s="33" t="n">
        <v>5000</v>
      </c>
      <c r="F363" s="33" t="n">
        <v>5000</v>
      </c>
      <c r="G363" s="34" t="n">
        <f aca="false">F363-E363</f>
        <v>0</v>
      </c>
    </row>
    <row r="364" s="31" customFormat="true" ht="15" hidden="false" customHeight="false" outlineLevel="0" collapsed="false">
      <c r="A364" s="31" t="n">
        <v>323</v>
      </c>
      <c r="B364" s="31" t="s">
        <v>35</v>
      </c>
      <c r="C364" s="32" t="s">
        <v>126</v>
      </c>
      <c r="E364" s="33" t="n">
        <v>5000</v>
      </c>
      <c r="F364" s="33" t="n">
        <v>5000</v>
      </c>
      <c r="G364" s="34" t="n">
        <f aca="false">F364-E364</f>
        <v>0</v>
      </c>
    </row>
    <row r="365" s="26" customFormat="true" ht="15" hidden="false" customHeight="false" outlineLevel="0" collapsed="false">
      <c r="A365" s="26" t="s">
        <v>150</v>
      </c>
      <c r="C365" s="28"/>
      <c r="E365" s="29" t="n">
        <v>0</v>
      </c>
      <c r="F365" s="29" t="n">
        <v>5000</v>
      </c>
      <c r="G365" s="30" t="n">
        <f aca="false">F365-E365</f>
        <v>5000</v>
      </c>
    </row>
    <row r="366" s="31" customFormat="true" ht="15" hidden="false" customHeight="false" outlineLevel="0" collapsed="false">
      <c r="A366" s="31" t="s">
        <v>23</v>
      </c>
      <c r="C366" s="32"/>
      <c r="E366" s="33" t="n">
        <v>0</v>
      </c>
      <c r="F366" s="33" t="n">
        <v>5000</v>
      </c>
      <c r="G366" s="34" t="n">
        <f aca="false">F366-E366</f>
        <v>5000</v>
      </c>
    </row>
    <row r="367" s="31" customFormat="true" ht="15" hidden="false" customHeight="false" outlineLevel="0" collapsed="false">
      <c r="A367" s="31" t="n">
        <v>3</v>
      </c>
      <c r="B367" s="31" t="s">
        <v>18</v>
      </c>
      <c r="C367" s="32" t="s">
        <v>126</v>
      </c>
      <c r="E367" s="33" t="n">
        <v>0</v>
      </c>
      <c r="F367" s="33" t="n">
        <v>5000</v>
      </c>
      <c r="G367" s="34" t="n">
        <f aca="false">F367-E367</f>
        <v>5000</v>
      </c>
    </row>
    <row r="368" s="31" customFormat="true" ht="15" hidden="false" customHeight="false" outlineLevel="0" collapsed="false">
      <c r="A368" s="31" t="n">
        <v>32</v>
      </c>
      <c r="B368" s="31" t="s">
        <v>34</v>
      </c>
      <c r="C368" s="32" t="s">
        <v>126</v>
      </c>
      <c r="E368" s="33" t="n">
        <v>0</v>
      </c>
      <c r="F368" s="33" t="n">
        <v>5000</v>
      </c>
      <c r="G368" s="34" t="n">
        <f aca="false">F368-E368</f>
        <v>5000</v>
      </c>
    </row>
    <row r="369" s="31" customFormat="true" ht="15" hidden="false" customHeight="false" outlineLevel="0" collapsed="false">
      <c r="A369" s="31" t="n">
        <v>323</v>
      </c>
      <c r="B369" s="31" t="s">
        <v>35</v>
      </c>
      <c r="C369" s="32" t="s">
        <v>126</v>
      </c>
      <c r="E369" s="33" t="n">
        <v>0</v>
      </c>
      <c r="F369" s="33" t="n">
        <v>5000</v>
      </c>
      <c r="G369" s="34" t="n">
        <f aca="false">F369-E369</f>
        <v>5000</v>
      </c>
    </row>
    <row r="370" s="26" customFormat="true" ht="15" hidden="false" customHeight="false" outlineLevel="0" collapsed="false">
      <c r="A370" s="26" t="s">
        <v>151</v>
      </c>
      <c r="C370" s="28"/>
      <c r="E370" s="29" t="n">
        <v>718000</v>
      </c>
      <c r="F370" s="29" t="n">
        <v>0</v>
      </c>
      <c r="G370" s="30" t="n">
        <f aca="false">F370-E370</f>
        <v>-718000</v>
      </c>
    </row>
    <row r="371" s="31" customFormat="true" ht="21" hidden="false" customHeight="false" outlineLevel="0" collapsed="false">
      <c r="A371" s="31" t="s">
        <v>51</v>
      </c>
      <c r="C371" s="32"/>
      <c r="D371" s="38" t="s">
        <v>1</v>
      </c>
      <c r="E371" s="33" t="n">
        <v>718000</v>
      </c>
      <c r="F371" s="33" t="n">
        <v>0</v>
      </c>
      <c r="G371" s="34" t="n">
        <f aca="false">F371-E371</f>
        <v>-718000</v>
      </c>
    </row>
    <row r="372" s="31" customFormat="true" ht="15" hidden="false" customHeight="false" outlineLevel="0" collapsed="false">
      <c r="A372" s="31" t="n">
        <v>4</v>
      </c>
      <c r="B372" s="31" t="s">
        <v>38</v>
      </c>
      <c r="C372" s="32" t="s">
        <v>147</v>
      </c>
      <c r="E372" s="33" t="n">
        <v>718000</v>
      </c>
      <c r="F372" s="33" t="n">
        <v>0</v>
      </c>
      <c r="G372" s="34" t="n">
        <f aca="false">F372-E372</f>
        <v>-718000</v>
      </c>
    </row>
    <row r="373" s="31" customFormat="true" ht="15" hidden="false" customHeight="false" outlineLevel="0" collapsed="false">
      <c r="A373" s="31" t="n">
        <v>41</v>
      </c>
      <c r="B373" s="31" t="s">
        <v>48</v>
      </c>
      <c r="C373" s="32" t="s">
        <v>147</v>
      </c>
      <c r="E373" s="33" t="n">
        <v>718000</v>
      </c>
      <c r="F373" s="33" t="n">
        <v>0</v>
      </c>
      <c r="G373" s="34" t="n">
        <f aca="false">F373-E373</f>
        <v>-718000</v>
      </c>
    </row>
    <row r="374" s="31" customFormat="true" ht="15" hidden="false" customHeight="false" outlineLevel="0" collapsed="false">
      <c r="A374" s="31" t="n">
        <v>412</v>
      </c>
      <c r="B374" s="31" t="s">
        <v>52</v>
      </c>
      <c r="C374" s="32" t="s">
        <v>147</v>
      </c>
      <c r="E374" s="33" t="n">
        <v>718000</v>
      </c>
      <c r="F374" s="33" t="n">
        <v>0</v>
      </c>
      <c r="G374" s="34" t="n">
        <f aca="false">F374-E374</f>
        <v>-718000</v>
      </c>
    </row>
    <row r="375" s="31" customFormat="true" ht="15" hidden="false" customHeight="false" outlineLevel="0" collapsed="false">
      <c r="C375" s="32"/>
      <c r="E375" s="33"/>
      <c r="F375" s="33"/>
      <c r="G375" s="34" t="n">
        <f aca="false">F375-E375</f>
        <v>0</v>
      </c>
    </row>
    <row r="376" s="16" customFormat="true" ht="37.5" hidden="false" customHeight="true" outlineLevel="0" collapsed="false">
      <c r="A376" s="61" t="s">
        <v>152</v>
      </c>
      <c r="B376" s="61"/>
      <c r="C376" s="59"/>
      <c r="D376" s="21"/>
      <c r="E376" s="24" t="n">
        <f aca="false">SUM(E377,E383,E388,E393,E398,E403,E410,E415)</f>
        <v>645000</v>
      </c>
      <c r="F376" s="24" t="n">
        <f aca="false">SUM(F377,F383,F388,F393,F398,F403,F410,F415)</f>
        <v>161000</v>
      </c>
      <c r="G376" s="24" t="n">
        <f aca="false">SUM(G377,G383,G388,G393,G398,G403,G410,G415)</f>
        <v>-484000</v>
      </c>
      <c r="H376" s="21"/>
    </row>
    <row r="377" s="26" customFormat="true" ht="15" hidden="false" customHeight="false" outlineLevel="0" collapsed="false">
      <c r="A377" s="26" t="s">
        <v>153</v>
      </c>
      <c r="C377" s="28"/>
      <c r="E377" s="29" t="n">
        <f aca="false">SUM(E379)</f>
        <v>6000</v>
      </c>
      <c r="F377" s="29" t="n">
        <v>6000</v>
      </c>
      <c r="G377" s="30" t="n">
        <f aca="false">F377-E377</f>
        <v>0</v>
      </c>
    </row>
    <row r="378" s="31" customFormat="true" ht="19.7" hidden="false" customHeight="false" outlineLevel="0" collapsed="false">
      <c r="A378" s="31" t="s">
        <v>154</v>
      </c>
      <c r="C378" s="32"/>
      <c r="D378" s="38" t="s">
        <v>1</v>
      </c>
      <c r="E378" s="33" t="n">
        <v>6000</v>
      </c>
      <c r="F378" s="33" t="n">
        <v>6000</v>
      </c>
      <c r="G378" s="34" t="n">
        <f aca="false">F378-E378</f>
        <v>0</v>
      </c>
    </row>
    <row r="379" s="31" customFormat="true" ht="15" hidden="false" customHeight="false" outlineLevel="0" collapsed="false">
      <c r="A379" s="31" t="n">
        <v>3</v>
      </c>
      <c r="B379" s="31" t="s">
        <v>18</v>
      </c>
      <c r="C379" s="32" t="s">
        <v>126</v>
      </c>
      <c r="D379" s="31" t="s">
        <v>1</v>
      </c>
      <c r="E379" s="33" t="n">
        <f aca="false">SUM(E380)</f>
        <v>6000</v>
      </c>
      <c r="F379" s="33" t="n">
        <v>6000</v>
      </c>
      <c r="G379" s="34" t="n">
        <f aca="false">F379-E379</f>
        <v>0</v>
      </c>
    </row>
    <row r="380" s="31" customFormat="true" ht="15" hidden="false" customHeight="false" outlineLevel="0" collapsed="false">
      <c r="A380" s="31" t="n">
        <v>32</v>
      </c>
      <c r="B380" s="31" t="s">
        <v>34</v>
      </c>
      <c r="C380" s="32" t="s">
        <v>126</v>
      </c>
      <c r="E380" s="33" t="n">
        <f aca="false">SUM(E381:E382)</f>
        <v>6000</v>
      </c>
      <c r="F380" s="33" t="n">
        <v>6000</v>
      </c>
      <c r="G380" s="34" t="n">
        <f aca="false">F380-E380</f>
        <v>0</v>
      </c>
    </row>
    <row r="381" s="31" customFormat="true" ht="15" hidden="false" customHeight="false" outlineLevel="0" collapsed="false">
      <c r="A381" s="31" t="n">
        <v>322</v>
      </c>
      <c r="B381" s="31" t="s">
        <v>73</v>
      </c>
      <c r="C381" s="32" t="s">
        <v>126</v>
      </c>
      <c r="E381" s="33" t="n">
        <v>3000</v>
      </c>
      <c r="F381" s="33" t="n">
        <v>3000</v>
      </c>
      <c r="G381" s="34" t="n">
        <f aca="false">F381-E381</f>
        <v>0</v>
      </c>
    </row>
    <row r="382" s="31" customFormat="true" ht="15" hidden="false" customHeight="false" outlineLevel="0" collapsed="false">
      <c r="A382" s="31" t="n">
        <v>323</v>
      </c>
      <c r="B382" s="31" t="s">
        <v>35</v>
      </c>
      <c r="C382" s="32" t="s">
        <v>126</v>
      </c>
      <c r="E382" s="33" t="n">
        <v>3000</v>
      </c>
      <c r="F382" s="33" t="n">
        <v>3000</v>
      </c>
      <c r="G382" s="34" t="n">
        <f aca="false">F382-E382</f>
        <v>0</v>
      </c>
    </row>
    <row r="383" s="26" customFormat="true" ht="15" hidden="false" customHeight="false" outlineLevel="0" collapsed="false">
      <c r="A383" s="26" t="s">
        <v>155</v>
      </c>
      <c r="C383" s="28"/>
      <c r="E383" s="29" t="n">
        <f aca="false">SUM(E385)</f>
        <v>50000</v>
      </c>
      <c r="F383" s="29" t="n">
        <v>0</v>
      </c>
      <c r="G383" s="30" t="n">
        <f aca="false">F383-E383</f>
        <v>-50000</v>
      </c>
    </row>
    <row r="384" s="31" customFormat="true" ht="21" hidden="false" customHeight="false" outlineLevel="0" collapsed="false">
      <c r="A384" s="31" t="s">
        <v>23</v>
      </c>
      <c r="C384" s="32" t="s">
        <v>126</v>
      </c>
      <c r="D384" s="38" t="s">
        <v>1</v>
      </c>
      <c r="E384" s="33" t="n">
        <v>50000</v>
      </c>
      <c r="F384" s="33" t="n">
        <v>0</v>
      </c>
      <c r="G384" s="34" t="n">
        <f aca="false">F384-E384</f>
        <v>-50000</v>
      </c>
    </row>
    <row r="385" s="31" customFormat="true" ht="15" hidden="false" customHeight="false" outlineLevel="0" collapsed="false">
      <c r="A385" s="31" t="n">
        <v>3</v>
      </c>
      <c r="B385" s="31" t="s">
        <v>18</v>
      </c>
      <c r="C385" s="32" t="s">
        <v>126</v>
      </c>
      <c r="E385" s="33" t="n">
        <f aca="false">SUM(E386)</f>
        <v>50000</v>
      </c>
      <c r="F385" s="33" t="n">
        <v>0</v>
      </c>
      <c r="G385" s="34" t="n">
        <f aca="false">F385-E385</f>
        <v>-50000</v>
      </c>
    </row>
    <row r="386" s="31" customFormat="true" ht="15" hidden="false" customHeight="false" outlineLevel="0" collapsed="false">
      <c r="A386" s="31" t="n">
        <v>32</v>
      </c>
      <c r="B386" s="31" t="s">
        <v>34</v>
      </c>
      <c r="C386" s="32" t="s">
        <v>126</v>
      </c>
      <c r="E386" s="33" t="n">
        <f aca="false">SUM(E387:E387)</f>
        <v>50000</v>
      </c>
      <c r="F386" s="33" t="n">
        <v>0</v>
      </c>
      <c r="G386" s="34" t="n">
        <f aca="false">F386-E386</f>
        <v>-50000</v>
      </c>
    </row>
    <row r="387" s="31" customFormat="true" ht="15" hidden="false" customHeight="false" outlineLevel="0" collapsed="false">
      <c r="A387" s="31" t="n">
        <v>323</v>
      </c>
      <c r="B387" s="31" t="s">
        <v>156</v>
      </c>
      <c r="C387" s="32" t="s">
        <v>126</v>
      </c>
      <c r="E387" s="33" t="n">
        <v>50000</v>
      </c>
      <c r="F387" s="33" t="n">
        <v>0</v>
      </c>
      <c r="G387" s="34" t="n">
        <f aca="false">F387-E387</f>
        <v>-50000</v>
      </c>
    </row>
    <row r="388" s="26" customFormat="true" ht="15" hidden="false" customHeight="false" outlineLevel="0" collapsed="false">
      <c r="A388" s="26" t="s">
        <v>157</v>
      </c>
      <c r="C388" s="28"/>
      <c r="E388" s="29" t="n">
        <f aca="false">SUM(E390)</f>
        <v>50000</v>
      </c>
      <c r="F388" s="29" t="n">
        <v>20000</v>
      </c>
      <c r="G388" s="30" t="n">
        <f aca="false">F388-E388</f>
        <v>-30000</v>
      </c>
    </row>
    <row r="389" s="31" customFormat="true" ht="15" hidden="false" customHeight="false" outlineLevel="0" collapsed="false">
      <c r="A389" s="31" t="s">
        <v>158</v>
      </c>
      <c r="C389" s="32"/>
      <c r="D389" s="31" t="s">
        <v>1</v>
      </c>
      <c r="E389" s="33" t="n">
        <v>50000</v>
      </c>
      <c r="F389" s="33" t="n">
        <v>20000</v>
      </c>
      <c r="G389" s="34" t="n">
        <f aca="false">F389-E389</f>
        <v>-30000</v>
      </c>
    </row>
    <row r="390" s="31" customFormat="true" ht="15" hidden="false" customHeight="false" outlineLevel="0" collapsed="false">
      <c r="A390" s="31" t="n">
        <v>3</v>
      </c>
      <c r="B390" s="31" t="s">
        <v>18</v>
      </c>
      <c r="C390" s="32" t="s">
        <v>147</v>
      </c>
      <c r="E390" s="33" t="n">
        <f aca="false">SUM(E391)</f>
        <v>50000</v>
      </c>
      <c r="F390" s="33" t="n">
        <v>20000</v>
      </c>
      <c r="G390" s="34" t="n">
        <f aca="false">F390-E390</f>
        <v>-30000</v>
      </c>
    </row>
    <row r="391" s="31" customFormat="true" ht="15" hidden="false" customHeight="false" outlineLevel="0" collapsed="false">
      <c r="A391" s="31" t="n">
        <v>32</v>
      </c>
      <c r="B391" s="31" t="s">
        <v>34</v>
      </c>
      <c r="C391" s="32" t="s">
        <v>147</v>
      </c>
      <c r="E391" s="33" t="n">
        <f aca="false">SUM(E392:E392)</f>
        <v>50000</v>
      </c>
      <c r="F391" s="33" t="n">
        <v>20000</v>
      </c>
      <c r="G391" s="34" t="n">
        <f aca="false">F391-E391</f>
        <v>-30000</v>
      </c>
    </row>
    <row r="392" s="31" customFormat="true" ht="15" hidden="false" customHeight="false" outlineLevel="0" collapsed="false">
      <c r="A392" s="31" t="n">
        <v>323</v>
      </c>
      <c r="B392" s="31" t="s">
        <v>35</v>
      </c>
      <c r="C392" s="32" t="s">
        <v>147</v>
      </c>
      <c r="E392" s="33" t="n">
        <v>50000</v>
      </c>
      <c r="F392" s="33" t="n">
        <v>20000</v>
      </c>
      <c r="G392" s="34" t="n">
        <f aca="false">F392-E392</f>
        <v>-30000</v>
      </c>
    </row>
    <row r="393" s="26" customFormat="true" ht="15" hidden="false" customHeight="false" outlineLevel="0" collapsed="false">
      <c r="A393" s="26" t="s">
        <v>159</v>
      </c>
      <c r="C393" s="28"/>
      <c r="E393" s="29" t="n">
        <v>266000</v>
      </c>
      <c r="F393" s="29" t="n">
        <v>0</v>
      </c>
      <c r="G393" s="30" t="n">
        <f aca="false">F393-E393</f>
        <v>-266000</v>
      </c>
    </row>
    <row r="394" s="31" customFormat="true" ht="21" hidden="false" customHeight="false" outlineLevel="0" collapsed="false">
      <c r="A394" s="31" t="s">
        <v>67</v>
      </c>
      <c r="C394" s="32"/>
      <c r="D394" s="38" t="s">
        <v>1</v>
      </c>
      <c r="E394" s="33" t="n">
        <v>266000</v>
      </c>
      <c r="F394" s="33" t="n">
        <v>0</v>
      </c>
      <c r="G394" s="34" t="n">
        <f aca="false">F394-E394</f>
        <v>-266000</v>
      </c>
    </row>
    <row r="395" s="31" customFormat="true" ht="15" hidden="false" customHeight="false" outlineLevel="0" collapsed="false">
      <c r="A395" s="31" t="n">
        <v>4</v>
      </c>
      <c r="B395" s="31" t="s">
        <v>38</v>
      </c>
      <c r="C395" s="32" t="s">
        <v>147</v>
      </c>
      <c r="E395" s="33" t="n">
        <v>266000</v>
      </c>
      <c r="F395" s="33" t="n">
        <v>0</v>
      </c>
      <c r="G395" s="34" t="n">
        <f aca="false">F395-E395</f>
        <v>-266000</v>
      </c>
    </row>
    <row r="396" s="31" customFormat="true" ht="15" hidden="false" customHeight="false" outlineLevel="0" collapsed="false">
      <c r="A396" s="31" t="n">
        <v>42</v>
      </c>
      <c r="B396" s="31" t="s">
        <v>44</v>
      </c>
      <c r="C396" s="32" t="s">
        <v>147</v>
      </c>
      <c r="E396" s="33" t="n">
        <v>266000</v>
      </c>
      <c r="F396" s="33" t="n">
        <v>0</v>
      </c>
      <c r="G396" s="34" t="n">
        <f aca="false">F396-E396</f>
        <v>-266000</v>
      </c>
    </row>
    <row r="397" s="31" customFormat="true" ht="15" hidden="false" customHeight="false" outlineLevel="0" collapsed="false">
      <c r="A397" s="31" t="n">
        <v>421</v>
      </c>
      <c r="B397" s="31" t="s">
        <v>56</v>
      </c>
      <c r="C397" s="32" t="s">
        <v>147</v>
      </c>
      <c r="E397" s="33" t="n">
        <v>266000</v>
      </c>
      <c r="F397" s="33" t="n">
        <v>0</v>
      </c>
      <c r="G397" s="34" t="n">
        <f aca="false">F397-E397</f>
        <v>-266000</v>
      </c>
    </row>
    <row r="398" s="26" customFormat="true" ht="15" hidden="false" customHeight="false" outlineLevel="0" collapsed="false">
      <c r="A398" s="26" t="s">
        <v>160</v>
      </c>
      <c r="C398" s="28"/>
      <c r="E398" s="29" t="n">
        <v>53000</v>
      </c>
      <c r="F398" s="29" t="n">
        <v>0</v>
      </c>
      <c r="G398" s="30" t="n">
        <f aca="false">F398-E398</f>
        <v>-53000</v>
      </c>
    </row>
    <row r="399" s="31" customFormat="true" ht="21" hidden="false" customHeight="false" outlineLevel="0" collapsed="false">
      <c r="A399" s="31" t="s">
        <v>23</v>
      </c>
      <c r="C399" s="32"/>
      <c r="D399" s="38" t="s">
        <v>1</v>
      </c>
      <c r="E399" s="33" t="n">
        <v>53000</v>
      </c>
      <c r="F399" s="33" t="n">
        <v>0</v>
      </c>
      <c r="G399" s="34" t="n">
        <f aca="false">F399-E399</f>
        <v>-53000</v>
      </c>
    </row>
    <row r="400" s="31" customFormat="true" ht="15" hidden="false" customHeight="false" outlineLevel="0" collapsed="false">
      <c r="A400" s="31" t="n">
        <v>4</v>
      </c>
      <c r="B400" s="31" t="s">
        <v>38</v>
      </c>
      <c r="C400" s="32" t="s">
        <v>147</v>
      </c>
      <c r="E400" s="33" t="n">
        <v>53000</v>
      </c>
      <c r="F400" s="33" t="n">
        <v>0</v>
      </c>
      <c r="G400" s="34" t="n">
        <f aca="false">F400-E400</f>
        <v>-53000</v>
      </c>
    </row>
    <row r="401" s="31" customFormat="true" ht="15" hidden="false" customHeight="false" outlineLevel="0" collapsed="false">
      <c r="A401" s="31" t="n">
        <v>41</v>
      </c>
      <c r="B401" s="31" t="s">
        <v>48</v>
      </c>
      <c r="C401" s="32" t="s">
        <v>147</v>
      </c>
      <c r="E401" s="33" t="n">
        <v>53000</v>
      </c>
      <c r="F401" s="33" t="n">
        <v>0</v>
      </c>
      <c r="G401" s="34" t="n">
        <f aca="false">F401-E401</f>
        <v>-53000</v>
      </c>
    </row>
    <row r="402" s="31" customFormat="true" ht="15" hidden="false" customHeight="false" outlineLevel="0" collapsed="false">
      <c r="A402" s="31" t="n">
        <v>412</v>
      </c>
      <c r="B402" s="31" t="s">
        <v>52</v>
      </c>
      <c r="C402" s="32" t="s">
        <v>147</v>
      </c>
      <c r="E402" s="33" t="n">
        <v>53000</v>
      </c>
      <c r="F402" s="33" t="n">
        <v>0</v>
      </c>
      <c r="G402" s="34" t="n">
        <f aca="false">F402-E402</f>
        <v>-53000</v>
      </c>
    </row>
    <row r="403" s="27" customFormat="true" ht="15" hidden="false" customHeight="false" outlineLevel="0" collapsed="false">
      <c r="A403" s="26" t="s">
        <v>161</v>
      </c>
      <c r="B403" s="26"/>
      <c r="C403" s="28"/>
      <c r="D403" s="26"/>
      <c r="E403" s="29" t="n">
        <f aca="false">SUM(E405)</f>
        <v>30000</v>
      </c>
      <c r="F403" s="29" t="n">
        <f aca="false">SUM(F405)</f>
        <v>30000</v>
      </c>
      <c r="G403" s="30" t="n">
        <f aca="false">F403-E403</f>
        <v>0</v>
      </c>
    </row>
    <row r="404" s="31" customFormat="true" ht="19.7" hidden="false" customHeight="false" outlineLevel="0" collapsed="false">
      <c r="A404" s="31" t="s">
        <v>107</v>
      </c>
      <c r="B404" s="56"/>
      <c r="C404" s="57"/>
      <c r="D404" s="38" t="s">
        <v>1</v>
      </c>
      <c r="E404" s="33" t="n">
        <v>30000</v>
      </c>
      <c r="F404" s="33" t="n">
        <v>30000</v>
      </c>
      <c r="G404" s="34" t="n">
        <f aca="false">F404-E404</f>
        <v>0</v>
      </c>
    </row>
    <row r="405" s="31" customFormat="true" ht="15" hidden="false" customHeight="false" outlineLevel="0" collapsed="false">
      <c r="A405" s="31" t="n">
        <v>4</v>
      </c>
      <c r="B405" s="31" t="s">
        <v>38</v>
      </c>
      <c r="C405" s="32" t="s">
        <v>147</v>
      </c>
      <c r="E405" s="33" t="n">
        <v>30000</v>
      </c>
      <c r="F405" s="33" t="n">
        <v>30000</v>
      </c>
      <c r="G405" s="34" t="n">
        <f aca="false">F405-E405</f>
        <v>0</v>
      </c>
    </row>
    <row r="406" s="31" customFormat="true" ht="15" hidden="false" customHeight="false" outlineLevel="0" collapsed="false">
      <c r="A406" s="31" t="n">
        <v>42</v>
      </c>
      <c r="B406" s="31" t="s">
        <v>44</v>
      </c>
      <c r="C406" s="32" t="s">
        <v>147</v>
      </c>
      <c r="E406" s="33" t="n">
        <v>30000</v>
      </c>
      <c r="F406" s="33" t="n">
        <v>30000</v>
      </c>
      <c r="G406" s="34" t="n">
        <f aca="false">F406-E406</f>
        <v>0</v>
      </c>
    </row>
    <row r="407" s="31" customFormat="true" ht="15" hidden="false" customHeight="false" outlineLevel="0" collapsed="false">
      <c r="A407" s="31" t="n">
        <v>422</v>
      </c>
      <c r="B407" s="31" t="s">
        <v>108</v>
      </c>
      <c r="C407" s="32" t="s">
        <v>147</v>
      </c>
      <c r="E407" s="33" t="n">
        <v>30000</v>
      </c>
      <c r="F407" s="33" t="n">
        <v>30000</v>
      </c>
      <c r="G407" s="34" t="n">
        <f aca="false">F407-E407</f>
        <v>0</v>
      </c>
    </row>
    <row r="408" s="31" customFormat="true" ht="15" hidden="false" customHeight="false" outlineLevel="0" collapsed="false">
      <c r="C408" s="32"/>
      <c r="E408" s="33"/>
      <c r="F408" s="33"/>
      <c r="G408" s="34"/>
    </row>
    <row r="409" s="31" customFormat="true" ht="15" hidden="false" customHeight="false" outlineLevel="0" collapsed="false">
      <c r="C409" s="32"/>
      <c r="E409" s="33"/>
      <c r="F409" s="33"/>
      <c r="G409" s="34"/>
    </row>
    <row r="410" s="26" customFormat="true" ht="15" hidden="false" customHeight="false" outlineLevel="0" collapsed="false">
      <c r="A410" s="26" t="s">
        <v>162</v>
      </c>
      <c r="C410" s="28" t="s">
        <v>1</v>
      </c>
      <c r="E410" s="29" t="n">
        <f aca="false">SUM(E412)</f>
        <v>60000</v>
      </c>
      <c r="F410" s="29" t="n">
        <v>0</v>
      </c>
      <c r="G410" s="30" t="n">
        <f aca="false">F410-E410</f>
        <v>-60000</v>
      </c>
    </row>
    <row r="411" s="31" customFormat="true" ht="21" hidden="false" customHeight="false" outlineLevel="0" collapsed="false">
      <c r="A411" s="31" t="s">
        <v>154</v>
      </c>
      <c r="C411" s="32"/>
      <c r="D411" s="38" t="s">
        <v>1</v>
      </c>
      <c r="E411" s="33" t="n">
        <v>60000</v>
      </c>
      <c r="F411" s="33" t="n">
        <v>0</v>
      </c>
      <c r="G411" s="34" t="n">
        <f aca="false">F411-E411</f>
        <v>-60000</v>
      </c>
    </row>
    <row r="412" s="31" customFormat="true" ht="15" hidden="false" customHeight="false" outlineLevel="0" collapsed="false">
      <c r="A412" s="31" t="n">
        <v>4</v>
      </c>
      <c r="B412" s="31" t="s">
        <v>38</v>
      </c>
      <c r="C412" s="32" t="s">
        <v>126</v>
      </c>
      <c r="D412" s="31" t="s">
        <v>1</v>
      </c>
      <c r="E412" s="33" t="n">
        <f aca="false">SUM(E413)</f>
        <v>60000</v>
      </c>
      <c r="F412" s="33" t="n">
        <v>0</v>
      </c>
      <c r="G412" s="34" t="n">
        <f aca="false">F412-E412</f>
        <v>-60000</v>
      </c>
    </row>
    <row r="413" s="31" customFormat="true" ht="15" hidden="false" customHeight="false" outlineLevel="0" collapsed="false">
      <c r="A413" s="31" t="n">
        <v>42</v>
      </c>
      <c r="B413" s="31" t="s">
        <v>44</v>
      </c>
      <c r="C413" s="32" t="s">
        <v>126</v>
      </c>
      <c r="E413" s="33" t="n">
        <f aca="false">SUM(E414)</f>
        <v>60000</v>
      </c>
      <c r="F413" s="33" t="n">
        <v>0</v>
      </c>
      <c r="G413" s="34" t="n">
        <f aca="false">F413-E413</f>
        <v>-60000</v>
      </c>
    </row>
    <row r="414" s="31" customFormat="true" ht="15" hidden="false" customHeight="false" outlineLevel="0" collapsed="false">
      <c r="A414" s="31" t="n">
        <v>421</v>
      </c>
      <c r="B414" s="31" t="s">
        <v>41</v>
      </c>
      <c r="C414" s="32" t="s">
        <v>126</v>
      </c>
      <c r="E414" s="33" t="n">
        <v>60000</v>
      </c>
      <c r="F414" s="33" t="n">
        <v>0</v>
      </c>
      <c r="G414" s="34" t="n">
        <f aca="false">F414-E414</f>
        <v>-60000</v>
      </c>
    </row>
    <row r="415" s="26" customFormat="true" ht="15" hidden="false" customHeight="false" outlineLevel="0" collapsed="false">
      <c r="A415" s="26" t="s">
        <v>163</v>
      </c>
      <c r="C415" s="28"/>
      <c r="E415" s="29" t="n">
        <v>130000</v>
      </c>
      <c r="F415" s="29" t="n">
        <v>105000</v>
      </c>
      <c r="G415" s="30" t="n">
        <f aca="false">F415-E415</f>
        <v>-25000</v>
      </c>
    </row>
    <row r="416" s="31" customFormat="true" ht="19.7" hidden="false" customHeight="false" outlineLevel="0" collapsed="false">
      <c r="A416" s="31" t="s">
        <v>164</v>
      </c>
      <c r="C416" s="32"/>
      <c r="D416" s="38" t="s">
        <v>1</v>
      </c>
      <c r="E416" s="33" t="n">
        <v>130000</v>
      </c>
      <c r="F416" s="33" t="n">
        <v>105000</v>
      </c>
      <c r="G416" s="34" t="n">
        <f aca="false">F416-E416</f>
        <v>-25000</v>
      </c>
    </row>
    <row r="417" s="31" customFormat="true" ht="15" hidden="false" customHeight="false" outlineLevel="0" collapsed="false">
      <c r="A417" s="31" t="n">
        <v>4</v>
      </c>
      <c r="B417" s="31" t="s">
        <v>38</v>
      </c>
      <c r="C417" s="32" t="s">
        <v>126</v>
      </c>
      <c r="E417" s="33" t="n">
        <v>130000</v>
      </c>
      <c r="F417" s="33" t="n">
        <v>105000</v>
      </c>
      <c r="G417" s="34" t="n">
        <f aca="false">F417-E417</f>
        <v>-25000</v>
      </c>
    </row>
    <row r="418" s="31" customFormat="true" ht="15" hidden="false" customHeight="false" outlineLevel="0" collapsed="false">
      <c r="A418" s="31" t="n">
        <v>42</v>
      </c>
      <c r="B418" s="31" t="s">
        <v>165</v>
      </c>
      <c r="C418" s="32" t="s">
        <v>126</v>
      </c>
      <c r="E418" s="33" t="n">
        <v>130000</v>
      </c>
      <c r="F418" s="33" t="n">
        <v>105000</v>
      </c>
      <c r="G418" s="34" t="n">
        <f aca="false">F418-E418</f>
        <v>-25000</v>
      </c>
    </row>
    <row r="419" s="31" customFormat="true" ht="15" hidden="false" customHeight="false" outlineLevel="0" collapsed="false">
      <c r="A419" s="31" t="n">
        <v>421</v>
      </c>
      <c r="B419" s="31" t="s">
        <v>56</v>
      </c>
      <c r="C419" s="32" t="s">
        <v>126</v>
      </c>
      <c r="E419" s="33" t="n">
        <v>130000</v>
      </c>
      <c r="F419" s="33" t="n">
        <v>105000</v>
      </c>
      <c r="G419" s="34" t="n">
        <f aca="false">F419-E419</f>
        <v>-25000</v>
      </c>
    </row>
    <row r="420" s="25" customFormat="true" ht="21" hidden="false" customHeight="false" outlineLevel="0" collapsed="false">
      <c r="A420" s="21" t="s">
        <v>166</v>
      </c>
      <c r="B420" s="23"/>
      <c r="C420" s="22"/>
      <c r="D420" s="23"/>
      <c r="E420" s="24" t="n">
        <f aca="false">SUM(E421)</f>
        <v>22000</v>
      </c>
      <c r="F420" s="24" t="n">
        <f aca="false">SUM(F421)</f>
        <v>22000</v>
      </c>
      <c r="G420" s="24" t="n">
        <f aca="false">SUM(G421)</f>
        <v>0</v>
      </c>
      <c r="H420" s="23"/>
    </row>
    <row r="421" s="26" customFormat="true" ht="15" hidden="false" customHeight="false" outlineLevel="0" collapsed="false">
      <c r="A421" s="26" t="s">
        <v>167</v>
      </c>
      <c r="C421" s="28"/>
      <c r="E421" s="29" t="n">
        <f aca="false">SUM(E423)</f>
        <v>22000</v>
      </c>
      <c r="F421" s="29" t="n">
        <f aca="false">SUM(F423)</f>
        <v>22000</v>
      </c>
      <c r="G421" s="30" t="n">
        <f aca="false">F421-E421</f>
        <v>0</v>
      </c>
    </row>
    <row r="422" s="31" customFormat="true" ht="15" hidden="false" customHeight="false" outlineLevel="0" collapsed="false">
      <c r="A422" s="31" t="s">
        <v>23</v>
      </c>
      <c r="C422" s="32"/>
      <c r="E422" s="33" t="n">
        <v>22000</v>
      </c>
      <c r="F422" s="33" t="n">
        <v>22000</v>
      </c>
      <c r="G422" s="34" t="n">
        <f aca="false">F422-E422</f>
        <v>0</v>
      </c>
    </row>
    <row r="423" s="31" customFormat="true" ht="15" hidden="false" customHeight="false" outlineLevel="0" collapsed="false">
      <c r="A423" s="31" t="n">
        <v>3</v>
      </c>
      <c r="B423" s="31" t="s">
        <v>18</v>
      </c>
      <c r="C423" s="32" t="s">
        <v>168</v>
      </c>
      <c r="E423" s="33" t="n">
        <f aca="false">SUM(E424)</f>
        <v>22000</v>
      </c>
      <c r="F423" s="33" t="n">
        <v>22000</v>
      </c>
      <c r="G423" s="34" t="n">
        <f aca="false">F423-E423</f>
        <v>0</v>
      </c>
    </row>
    <row r="424" s="31" customFormat="true" ht="15" hidden="false" customHeight="false" outlineLevel="0" collapsed="false">
      <c r="A424" s="31" t="n">
        <v>35</v>
      </c>
      <c r="B424" s="31" t="s">
        <v>169</v>
      </c>
      <c r="C424" s="32" t="s">
        <v>168</v>
      </c>
      <c r="E424" s="33" t="n">
        <f aca="false">SUM(E425)</f>
        <v>22000</v>
      </c>
      <c r="F424" s="33" t="n">
        <v>22000</v>
      </c>
      <c r="G424" s="34" t="n">
        <f aca="false">F424-E424</f>
        <v>0</v>
      </c>
    </row>
    <row r="425" s="31" customFormat="true" ht="15" hidden="false" customHeight="false" outlineLevel="0" collapsed="false">
      <c r="A425" s="31" t="n">
        <v>352</v>
      </c>
      <c r="B425" s="31" t="s">
        <v>169</v>
      </c>
      <c r="C425" s="32" t="s">
        <v>168</v>
      </c>
      <c r="E425" s="33" t="n">
        <v>22000</v>
      </c>
      <c r="F425" s="33" t="n">
        <v>22000</v>
      </c>
      <c r="G425" s="34" t="n">
        <f aca="false">F425-E425</f>
        <v>0</v>
      </c>
    </row>
    <row r="426" s="60" customFormat="true" ht="21" hidden="false" customHeight="false" outlineLevel="0" collapsed="false">
      <c r="A426" s="21" t="s">
        <v>170</v>
      </c>
      <c r="B426" s="21"/>
      <c r="C426" s="59"/>
      <c r="D426" s="21"/>
      <c r="E426" s="24" t="n">
        <f aca="false">SUM(E427,E432,E437,E442)</f>
        <v>105000</v>
      </c>
      <c r="F426" s="24" t="n">
        <f aca="false">SUM(F427,F432,F437,F442)</f>
        <v>140000</v>
      </c>
      <c r="G426" s="24" t="n">
        <f aca="false">SUM(G427,G432,G437,G442)</f>
        <v>35000</v>
      </c>
    </row>
    <row r="427" s="26" customFormat="true" ht="15" hidden="false" customHeight="false" outlineLevel="0" collapsed="false">
      <c r="A427" s="26" t="s">
        <v>171</v>
      </c>
      <c r="C427" s="28"/>
      <c r="E427" s="29" t="n">
        <f aca="false">SUM(E429)</f>
        <v>25000</v>
      </c>
      <c r="F427" s="29" t="n">
        <v>15000</v>
      </c>
      <c r="G427" s="30" t="n">
        <f aca="false">F427-E427</f>
        <v>-10000</v>
      </c>
    </row>
    <row r="428" s="31" customFormat="true" ht="15" hidden="false" customHeight="false" outlineLevel="0" collapsed="false">
      <c r="A428" s="31" t="s">
        <v>172</v>
      </c>
      <c r="C428" s="32"/>
      <c r="E428" s="33" t="n">
        <v>25000</v>
      </c>
      <c r="F428" s="33" t="n">
        <v>15000</v>
      </c>
      <c r="G428" s="34" t="n">
        <f aca="false">F428-E428</f>
        <v>-10000</v>
      </c>
    </row>
    <row r="429" s="31" customFormat="true" ht="15" hidden="false" customHeight="false" outlineLevel="0" collapsed="false">
      <c r="A429" s="31" t="n">
        <v>3</v>
      </c>
      <c r="B429" s="31" t="s">
        <v>18</v>
      </c>
      <c r="C429" s="32" t="s">
        <v>173</v>
      </c>
      <c r="E429" s="33" t="n">
        <f aca="false">SUM(E430)</f>
        <v>25000</v>
      </c>
      <c r="F429" s="33" t="n">
        <v>15000</v>
      </c>
      <c r="G429" s="34" t="n">
        <f aca="false">F429-E429</f>
        <v>-10000</v>
      </c>
    </row>
    <row r="430" s="31" customFormat="true" ht="15" hidden="false" customHeight="false" outlineLevel="0" collapsed="false">
      <c r="A430" s="31" t="n">
        <v>32</v>
      </c>
      <c r="B430" s="31" t="s">
        <v>34</v>
      </c>
      <c r="C430" s="32" t="s">
        <v>173</v>
      </c>
      <c r="E430" s="33" t="n">
        <f aca="false">SUM(E431)</f>
        <v>25000</v>
      </c>
      <c r="F430" s="33" t="n">
        <v>15000</v>
      </c>
      <c r="G430" s="34" t="n">
        <f aca="false">F430-E430</f>
        <v>-10000</v>
      </c>
    </row>
    <row r="431" s="31" customFormat="true" ht="15" hidden="false" customHeight="false" outlineLevel="0" collapsed="false">
      <c r="A431" s="31" t="n">
        <v>323</v>
      </c>
      <c r="B431" s="31" t="s">
        <v>35</v>
      </c>
      <c r="C431" s="32" t="s">
        <v>173</v>
      </c>
      <c r="E431" s="33" t="n">
        <v>25000</v>
      </c>
      <c r="F431" s="33" t="n">
        <v>15000</v>
      </c>
      <c r="G431" s="34" t="n">
        <f aca="false">F431-E431</f>
        <v>-10000</v>
      </c>
    </row>
    <row r="432" s="26" customFormat="true" ht="15" hidden="false" customHeight="false" outlineLevel="0" collapsed="false">
      <c r="A432" s="26" t="s">
        <v>174</v>
      </c>
      <c r="C432" s="28"/>
      <c r="E432" s="29" t="n">
        <v>70000</v>
      </c>
      <c r="F432" s="29" t="n">
        <v>70000</v>
      </c>
      <c r="G432" s="30" t="n">
        <f aca="false">F432-E432</f>
        <v>0</v>
      </c>
    </row>
    <row r="433" s="31" customFormat="true" ht="15" hidden="false" customHeight="false" outlineLevel="0" collapsed="false">
      <c r="A433" s="31" t="s">
        <v>23</v>
      </c>
      <c r="C433" s="32"/>
      <c r="E433" s="33" t="n">
        <v>70000</v>
      </c>
      <c r="F433" s="33" t="n">
        <v>70000</v>
      </c>
      <c r="G433" s="34" t="n">
        <f aca="false">F433-E433</f>
        <v>0</v>
      </c>
    </row>
    <row r="434" s="31" customFormat="true" ht="15" hidden="false" customHeight="false" outlineLevel="0" collapsed="false">
      <c r="A434" s="31" t="n">
        <v>3</v>
      </c>
      <c r="B434" s="31" t="s">
        <v>18</v>
      </c>
      <c r="C434" s="32" t="s">
        <v>173</v>
      </c>
      <c r="E434" s="33" t="n">
        <v>70000</v>
      </c>
      <c r="F434" s="33" t="n">
        <v>70000</v>
      </c>
      <c r="G434" s="34" t="n">
        <f aca="false">F434-E434</f>
        <v>0</v>
      </c>
    </row>
    <row r="435" s="31" customFormat="true" ht="15" hidden="false" customHeight="false" outlineLevel="0" collapsed="false">
      <c r="A435" s="31" t="n">
        <v>32</v>
      </c>
      <c r="B435" s="31" t="s">
        <v>34</v>
      </c>
      <c r="C435" s="32" t="s">
        <v>173</v>
      </c>
      <c r="E435" s="33" t="n">
        <v>70000</v>
      </c>
      <c r="F435" s="33" t="n">
        <v>70000</v>
      </c>
      <c r="G435" s="34" t="n">
        <f aca="false">F435-E435</f>
        <v>0</v>
      </c>
    </row>
    <row r="436" s="31" customFormat="true" ht="15" hidden="false" customHeight="false" outlineLevel="0" collapsed="false">
      <c r="A436" s="31" t="n">
        <v>323</v>
      </c>
      <c r="B436" s="31" t="s">
        <v>35</v>
      </c>
      <c r="C436" s="32" t="s">
        <v>173</v>
      </c>
      <c r="E436" s="33" t="n">
        <v>70000</v>
      </c>
      <c r="F436" s="33" t="n">
        <v>70000</v>
      </c>
      <c r="G436" s="34" t="n">
        <f aca="false">F436-E436</f>
        <v>0</v>
      </c>
    </row>
    <row r="437" s="26" customFormat="true" ht="15" hidden="false" customHeight="false" outlineLevel="0" collapsed="false">
      <c r="A437" s="26" t="s">
        <v>175</v>
      </c>
      <c r="C437" s="28"/>
      <c r="E437" s="29" t="n">
        <v>10000</v>
      </c>
      <c r="F437" s="29" t="n">
        <v>40000</v>
      </c>
      <c r="G437" s="30" t="n">
        <f aca="false">F437-E437</f>
        <v>30000</v>
      </c>
    </row>
    <row r="438" s="31" customFormat="true" ht="15" hidden="false" customHeight="false" outlineLevel="0" collapsed="false">
      <c r="A438" s="31" t="s">
        <v>23</v>
      </c>
      <c r="C438" s="32"/>
      <c r="E438" s="33" t="n">
        <v>10000</v>
      </c>
      <c r="F438" s="33" t="n">
        <v>40000</v>
      </c>
      <c r="G438" s="34" t="n">
        <f aca="false">F438-E438</f>
        <v>30000</v>
      </c>
    </row>
    <row r="439" s="31" customFormat="true" ht="15" hidden="false" customHeight="false" outlineLevel="0" collapsed="false">
      <c r="A439" s="31" t="n">
        <v>3</v>
      </c>
      <c r="B439" s="31" t="s">
        <v>18</v>
      </c>
      <c r="C439" s="32" t="s">
        <v>173</v>
      </c>
      <c r="E439" s="33" t="n">
        <v>10000</v>
      </c>
      <c r="F439" s="33" t="n">
        <v>40000</v>
      </c>
      <c r="G439" s="34" t="n">
        <f aca="false">F439-E439</f>
        <v>30000</v>
      </c>
    </row>
    <row r="440" s="31" customFormat="true" ht="15" hidden="false" customHeight="false" outlineLevel="0" collapsed="false">
      <c r="A440" s="31" t="n">
        <v>32</v>
      </c>
      <c r="B440" s="31" t="s">
        <v>34</v>
      </c>
      <c r="C440" s="32" t="s">
        <v>173</v>
      </c>
      <c r="E440" s="33" t="n">
        <v>10000</v>
      </c>
      <c r="F440" s="33" t="n">
        <v>40000</v>
      </c>
      <c r="G440" s="34" t="n">
        <f aca="false">F440-E440</f>
        <v>30000</v>
      </c>
    </row>
    <row r="441" s="31" customFormat="true" ht="15" hidden="false" customHeight="false" outlineLevel="0" collapsed="false">
      <c r="A441" s="31" t="n">
        <v>323</v>
      </c>
      <c r="B441" s="31" t="s">
        <v>35</v>
      </c>
      <c r="C441" s="32" t="s">
        <v>173</v>
      </c>
      <c r="E441" s="33" t="n">
        <v>10000</v>
      </c>
      <c r="F441" s="33" t="n">
        <v>40000</v>
      </c>
      <c r="G441" s="34" t="n">
        <f aca="false">F441-E441</f>
        <v>30000</v>
      </c>
    </row>
    <row r="442" s="26" customFormat="true" ht="15" hidden="false" customHeight="false" outlineLevel="0" collapsed="false">
      <c r="A442" s="26" t="s">
        <v>176</v>
      </c>
      <c r="C442" s="28"/>
      <c r="E442" s="29" t="n">
        <v>0</v>
      </c>
      <c r="F442" s="29" t="n">
        <v>15000</v>
      </c>
      <c r="G442" s="30" t="n">
        <f aca="false">F442-E442</f>
        <v>15000</v>
      </c>
    </row>
    <row r="443" s="31" customFormat="true" ht="15" hidden="false" customHeight="false" outlineLevel="0" collapsed="false">
      <c r="A443" s="31" t="s">
        <v>23</v>
      </c>
      <c r="C443" s="32"/>
      <c r="E443" s="33" t="n">
        <v>0</v>
      </c>
      <c r="F443" s="33" t="n">
        <v>15000</v>
      </c>
      <c r="G443" s="34" t="n">
        <f aca="false">F443-E443</f>
        <v>15000</v>
      </c>
    </row>
    <row r="444" s="31" customFormat="true" ht="15" hidden="false" customHeight="false" outlineLevel="0" collapsed="false">
      <c r="A444" s="31" t="n">
        <v>3</v>
      </c>
      <c r="B444" s="31" t="s">
        <v>18</v>
      </c>
      <c r="C444" s="32" t="s">
        <v>173</v>
      </c>
      <c r="E444" s="33" t="n">
        <v>0</v>
      </c>
      <c r="F444" s="33" t="n">
        <v>15000</v>
      </c>
      <c r="G444" s="34" t="n">
        <f aca="false">F444-E444</f>
        <v>15000</v>
      </c>
    </row>
    <row r="445" s="31" customFormat="true" ht="15" hidden="false" customHeight="false" outlineLevel="0" collapsed="false">
      <c r="A445" s="31" t="n">
        <v>32</v>
      </c>
      <c r="B445" s="31" t="s">
        <v>34</v>
      </c>
      <c r="C445" s="32" t="s">
        <v>173</v>
      </c>
      <c r="E445" s="33" t="n">
        <v>0</v>
      </c>
      <c r="F445" s="33" t="n">
        <v>15000</v>
      </c>
      <c r="G445" s="34" t="n">
        <f aca="false">F445-E445</f>
        <v>15000</v>
      </c>
    </row>
    <row r="446" s="31" customFormat="true" ht="15" hidden="false" customHeight="false" outlineLevel="0" collapsed="false">
      <c r="A446" s="31" t="n">
        <v>323</v>
      </c>
      <c r="B446" s="31" t="s">
        <v>35</v>
      </c>
      <c r="C446" s="32" t="s">
        <v>173</v>
      </c>
      <c r="E446" s="33" t="n">
        <v>0</v>
      </c>
      <c r="F446" s="33" t="n">
        <v>15000</v>
      </c>
      <c r="G446" s="34" t="n">
        <f aca="false">F446-E446</f>
        <v>15000</v>
      </c>
    </row>
    <row r="447" s="60" customFormat="true" ht="21" hidden="false" customHeight="false" outlineLevel="0" collapsed="false">
      <c r="A447" s="21" t="s">
        <v>177</v>
      </c>
      <c r="B447" s="21"/>
      <c r="C447" s="59"/>
      <c r="D447" s="21"/>
      <c r="E447" s="24" t="n">
        <f aca="false">SUM(E448)</f>
        <v>4000</v>
      </c>
      <c r="F447" s="24" t="n">
        <f aca="false">SUM(F448)</f>
        <v>0</v>
      </c>
      <c r="G447" s="24" t="n">
        <f aca="false">SUM(G448)</f>
        <v>-4000</v>
      </c>
    </row>
    <row r="448" s="26" customFormat="true" ht="15" hidden="false" customHeight="false" outlineLevel="0" collapsed="false">
      <c r="A448" s="26" t="s">
        <v>178</v>
      </c>
      <c r="C448" s="28"/>
      <c r="E448" s="29" t="n">
        <f aca="false">SUM(E450)</f>
        <v>4000</v>
      </c>
      <c r="F448" s="29" t="n">
        <v>0</v>
      </c>
      <c r="G448" s="30" t="n">
        <f aca="false">F448-E448</f>
        <v>-4000</v>
      </c>
    </row>
    <row r="449" s="31" customFormat="true" ht="15" hidden="false" customHeight="false" outlineLevel="0" collapsed="false">
      <c r="A449" s="31" t="s">
        <v>179</v>
      </c>
      <c r="C449" s="32"/>
      <c r="E449" s="33" t="n">
        <v>4000</v>
      </c>
      <c r="F449" s="33" t="n">
        <v>0</v>
      </c>
      <c r="G449" s="34" t="n">
        <f aca="false">F449-E449</f>
        <v>-4000</v>
      </c>
    </row>
    <row r="450" s="31" customFormat="true" ht="15" hidden="false" customHeight="false" outlineLevel="0" collapsed="false">
      <c r="A450" s="31" t="n">
        <v>3</v>
      </c>
      <c r="B450" s="31" t="s">
        <v>18</v>
      </c>
      <c r="C450" s="32" t="s">
        <v>180</v>
      </c>
      <c r="E450" s="33" t="n">
        <f aca="false">SUM(E451)</f>
        <v>4000</v>
      </c>
      <c r="F450" s="33" t="n">
        <v>0</v>
      </c>
      <c r="G450" s="34" t="n">
        <f aca="false">F450-E450</f>
        <v>-4000</v>
      </c>
    </row>
    <row r="451" s="31" customFormat="true" ht="15" hidden="false" customHeight="false" outlineLevel="0" collapsed="false">
      <c r="A451" s="31" t="n">
        <v>37</v>
      </c>
      <c r="B451" s="31" t="s">
        <v>20</v>
      </c>
      <c r="C451" s="32" t="s">
        <v>180</v>
      </c>
      <c r="E451" s="33" t="n">
        <f aca="false">SUM(E452)</f>
        <v>4000</v>
      </c>
      <c r="F451" s="33" t="n">
        <v>0</v>
      </c>
      <c r="G451" s="34" t="n">
        <f aca="false">F451-E451</f>
        <v>-4000</v>
      </c>
    </row>
    <row r="452" s="31" customFormat="true" ht="15" hidden="false" customHeight="false" outlineLevel="0" collapsed="false">
      <c r="A452" s="31" t="n">
        <v>372</v>
      </c>
      <c r="B452" s="31" t="s">
        <v>20</v>
      </c>
      <c r="C452" s="32" t="s">
        <v>180</v>
      </c>
      <c r="E452" s="33" t="n">
        <v>4000</v>
      </c>
      <c r="F452" s="33" t="n">
        <v>0</v>
      </c>
      <c r="G452" s="34" t="n">
        <f aca="false">F452-E452</f>
        <v>-4000</v>
      </c>
    </row>
    <row r="453" s="16" customFormat="true" ht="21" hidden="false" customHeight="false" outlineLevel="0" collapsed="false">
      <c r="A453" s="21" t="s">
        <v>181</v>
      </c>
      <c r="B453" s="21"/>
      <c r="C453" s="59"/>
      <c r="D453" s="21"/>
      <c r="E453" s="24" t="n">
        <f aca="false">SUM(E454,E459,E464,E469)</f>
        <v>66000</v>
      </c>
      <c r="F453" s="24" t="n">
        <f aca="false">SUM(F454,F459,F464,F469)</f>
        <v>70000</v>
      </c>
      <c r="G453" s="24" t="n">
        <f aca="false">SUM(G454,G459,G464,G469)</f>
        <v>4000</v>
      </c>
    </row>
    <row r="454" s="26" customFormat="true" ht="15" hidden="false" customHeight="false" outlineLevel="0" collapsed="false">
      <c r="A454" s="26" t="s">
        <v>182</v>
      </c>
      <c r="C454" s="28"/>
      <c r="E454" s="29" t="n">
        <f aca="false">SUM(E456)</f>
        <v>35000</v>
      </c>
      <c r="F454" s="29" t="n">
        <f aca="false">SUM(F456)</f>
        <v>35000</v>
      </c>
      <c r="G454" s="30" t="n">
        <f aca="false">F454-E454</f>
        <v>0</v>
      </c>
    </row>
    <row r="455" s="31" customFormat="true" ht="15" hidden="false" customHeight="false" outlineLevel="0" collapsed="false">
      <c r="A455" s="31" t="s">
        <v>183</v>
      </c>
      <c r="C455" s="32"/>
      <c r="E455" s="33" t="n">
        <v>35000</v>
      </c>
      <c r="F455" s="33" t="n">
        <v>35000</v>
      </c>
      <c r="G455" s="34" t="n">
        <f aca="false">F455-E455</f>
        <v>0</v>
      </c>
    </row>
    <row r="456" s="31" customFormat="true" ht="15" hidden="false" customHeight="false" outlineLevel="0" collapsed="false">
      <c r="A456" s="31" t="n">
        <v>3</v>
      </c>
      <c r="B456" s="31" t="s">
        <v>18</v>
      </c>
      <c r="C456" s="32" t="s">
        <v>184</v>
      </c>
      <c r="E456" s="33" t="n">
        <f aca="false">SUM(E457)</f>
        <v>35000</v>
      </c>
      <c r="F456" s="33" t="n">
        <v>35000</v>
      </c>
      <c r="G456" s="34" t="n">
        <f aca="false">F456-E456</f>
        <v>0</v>
      </c>
    </row>
    <row r="457" s="31" customFormat="true" ht="15" hidden="false" customHeight="false" outlineLevel="0" collapsed="false">
      <c r="A457" s="31" t="n">
        <v>32</v>
      </c>
      <c r="B457" s="31" t="s">
        <v>34</v>
      </c>
      <c r="C457" s="32" t="s">
        <v>184</v>
      </c>
      <c r="E457" s="33" t="n">
        <f aca="false">SUM(E458)</f>
        <v>35000</v>
      </c>
      <c r="F457" s="33" t="n">
        <v>35000</v>
      </c>
      <c r="G457" s="34" t="n">
        <f aca="false">F457-E457</f>
        <v>0</v>
      </c>
    </row>
    <row r="458" s="31" customFormat="true" ht="15" hidden="false" customHeight="false" outlineLevel="0" collapsed="false">
      <c r="A458" s="31" t="n">
        <v>323</v>
      </c>
      <c r="B458" s="31" t="s">
        <v>35</v>
      </c>
      <c r="C458" s="32" t="s">
        <v>184</v>
      </c>
      <c r="E458" s="33" t="n">
        <v>35000</v>
      </c>
      <c r="F458" s="33" t="n">
        <v>35000</v>
      </c>
      <c r="G458" s="34" t="n">
        <f aca="false">F458-E458</f>
        <v>0</v>
      </c>
    </row>
    <row r="459" s="26" customFormat="true" ht="15" hidden="false" customHeight="false" outlineLevel="0" collapsed="false">
      <c r="A459" s="26" t="s">
        <v>185</v>
      </c>
      <c r="C459" s="28"/>
      <c r="E459" s="29" t="n">
        <f aca="false">SUM(E461)</f>
        <v>20000</v>
      </c>
      <c r="F459" s="29" t="n">
        <f aca="false">SUM(F461)</f>
        <v>20000</v>
      </c>
      <c r="G459" s="30" t="n">
        <f aca="false">F459-E459</f>
        <v>0</v>
      </c>
    </row>
    <row r="460" s="31" customFormat="true" ht="15" hidden="false" customHeight="false" outlineLevel="0" collapsed="false">
      <c r="A460" s="31" t="s">
        <v>23</v>
      </c>
      <c r="C460" s="32"/>
      <c r="E460" s="33" t="n">
        <v>20000</v>
      </c>
      <c r="F460" s="33" t="n">
        <v>20000</v>
      </c>
      <c r="G460" s="34" t="n">
        <f aca="false">F460-E460</f>
        <v>0</v>
      </c>
    </row>
    <row r="461" s="31" customFormat="true" ht="15" hidden="false" customHeight="false" outlineLevel="0" collapsed="false">
      <c r="A461" s="31" t="n">
        <v>3</v>
      </c>
      <c r="B461" s="31" t="s">
        <v>18</v>
      </c>
      <c r="C461" s="32" t="s">
        <v>184</v>
      </c>
      <c r="E461" s="33" t="n">
        <f aca="false">SUM(E462)</f>
        <v>20000</v>
      </c>
      <c r="F461" s="33" t="n">
        <v>20000</v>
      </c>
      <c r="G461" s="34" t="n">
        <f aca="false">F461-E461</f>
        <v>0</v>
      </c>
    </row>
    <row r="462" s="31" customFormat="true" ht="15" hidden="false" customHeight="false" outlineLevel="0" collapsed="false">
      <c r="A462" s="31" t="n">
        <v>32</v>
      </c>
      <c r="B462" s="31" t="s">
        <v>34</v>
      </c>
      <c r="C462" s="32" t="s">
        <v>184</v>
      </c>
      <c r="E462" s="33" t="n">
        <f aca="false">SUM(E463)</f>
        <v>20000</v>
      </c>
      <c r="F462" s="33" t="n">
        <v>20000</v>
      </c>
      <c r="G462" s="34" t="n">
        <f aca="false">F462-E462</f>
        <v>0</v>
      </c>
    </row>
    <row r="463" s="31" customFormat="true" ht="15" hidden="false" customHeight="false" outlineLevel="0" collapsed="false">
      <c r="A463" s="31" t="n">
        <v>323</v>
      </c>
      <c r="B463" s="31" t="s">
        <v>35</v>
      </c>
      <c r="C463" s="32" t="s">
        <v>184</v>
      </c>
      <c r="E463" s="33" t="n">
        <v>20000</v>
      </c>
      <c r="F463" s="33" t="n">
        <v>20000</v>
      </c>
      <c r="G463" s="34" t="n">
        <f aca="false">F463-E463</f>
        <v>0</v>
      </c>
    </row>
    <row r="464" s="26" customFormat="true" ht="15" hidden="false" customHeight="false" outlineLevel="0" collapsed="false">
      <c r="A464" s="26" t="s">
        <v>186</v>
      </c>
      <c r="C464" s="28"/>
      <c r="E464" s="29" t="n">
        <f aca="false">SUM(E466)</f>
        <v>11000</v>
      </c>
      <c r="F464" s="29" t="n">
        <f aca="false">SUM(F466)</f>
        <v>11000</v>
      </c>
      <c r="G464" s="30" t="n">
        <f aca="false">F464-E464</f>
        <v>0</v>
      </c>
    </row>
    <row r="465" s="31" customFormat="true" ht="15" hidden="false" customHeight="false" outlineLevel="0" collapsed="false">
      <c r="A465" s="31" t="s">
        <v>23</v>
      </c>
      <c r="C465" s="32"/>
      <c r="E465" s="33" t="n">
        <v>11000</v>
      </c>
      <c r="F465" s="33" t="n">
        <v>11000</v>
      </c>
      <c r="G465" s="34" t="n">
        <f aca="false">F465-E465</f>
        <v>0</v>
      </c>
    </row>
    <row r="466" s="31" customFormat="true" ht="15" hidden="false" customHeight="false" outlineLevel="0" collapsed="false">
      <c r="A466" s="31" t="n">
        <v>3</v>
      </c>
      <c r="B466" s="31" t="s">
        <v>18</v>
      </c>
      <c r="C466" s="32" t="s">
        <v>123</v>
      </c>
      <c r="E466" s="33" t="n">
        <f aca="false">SUM(E467)</f>
        <v>11000</v>
      </c>
      <c r="F466" s="33" t="n">
        <v>11000</v>
      </c>
      <c r="G466" s="34" t="n">
        <f aca="false">F466-E466</f>
        <v>0</v>
      </c>
    </row>
    <row r="467" s="31" customFormat="true" ht="15" hidden="false" customHeight="false" outlineLevel="0" collapsed="false">
      <c r="A467" s="31" t="n">
        <v>32</v>
      </c>
      <c r="B467" s="31" t="s">
        <v>34</v>
      </c>
      <c r="C467" s="32" t="s">
        <v>123</v>
      </c>
      <c r="E467" s="33" t="n">
        <f aca="false">SUM(E468:E468)</f>
        <v>11000</v>
      </c>
      <c r="F467" s="33" t="n">
        <v>11000</v>
      </c>
      <c r="G467" s="34" t="n">
        <f aca="false">F467-E467</f>
        <v>0</v>
      </c>
    </row>
    <row r="468" s="31" customFormat="true" ht="15" hidden="false" customHeight="false" outlineLevel="0" collapsed="false">
      <c r="A468" s="31" t="n">
        <v>323</v>
      </c>
      <c r="B468" s="31" t="s">
        <v>35</v>
      </c>
      <c r="C468" s="32" t="s">
        <v>123</v>
      </c>
      <c r="E468" s="33" t="n">
        <v>11000</v>
      </c>
      <c r="F468" s="33" t="n">
        <v>11000</v>
      </c>
      <c r="G468" s="34" t="n">
        <f aca="false">F468-E468</f>
        <v>0</v>
      </c>
    </row>
    <row r="469" s="26" customFormat="true" ht="15" hidden="false" customHeight="false" outlineLevel="0" collapsed="false">
      <c r="A469" s="26" t="s">
        <v>187</v>
      </c>
      <c r="C469" s="28"/>
      <c r="E469" s="29" t="n">
        <v>0</v>
      </c>
      <c r="F469" s="29" t="n">
        <f aca="false">SUM(F471)</f>
        <v>4000</v>
      </c>
      <c r="G469" s="30" t="n">
        <f aca="false">F469-E469</f>
        <v>4000</v>
      </c>
    </row>
    <row r="470" s="31" customFormat="true" ht="15" hidden="false" customHeight="false" outlineLevel="0" collapsed="false">
      <c r="A470" s="31" t="s">
        <v>23</v>
      </c>
      <c r="C470" s="32"/>
      <c r="E470" s="33" t="n">
        <v>0</v>
      </c>
      <c r="F470" s="33" t="n">
        <v>4000</v>
      </c>
      <c r="G470" s="34" t="n">
        <f aca="false">F470-E470</f>
        <v>4000</v>
      </c>
    </row>
    <row r="471" s="31" customFormat="true" ht="15" hidden="false" customHeight="false" outlineLevel="0" collapsed="false">
      <c r="A471" s="31" t="n">
        <v>3</v>
      </c>
      <c r="B471" s="31" t="s">
        <v>18</v>
      </c>
      <c r="C471" s="32" t="s">
        <v>123</v>
      </c>
      <c r="E471" s="33" t="n">
        <v>0</v>
      </c>
      <c r="F471" s="33" t="n">
        <v>4000</v>
      </c>
      <c r="G471" s="34" t="n">
        <f aca="false">F471-E471</f>
        <v>4000</v>
      </c>
    </row>
    <row r="472" s="31" customFormat="true" ht="15" hidden="false" customHeight="false" outlineLevel="0" collapsed="false">
      <c r="A472" s="31" t="n">
        <v>32</v>
      </c>
      <c r="B472" s="31" t="s">
        <v>34</v>
      </c>
      <c r="C472" s="32" t="s">
        <v>123</v>
      </c>
      <c r="E472" s="33" t="n">
        <v>0</v>
      </c>
      <c r="F472" s="33" t="n">
        <v>4000</v>
      </c>
      <c r="G472" s="34" t="n">
        <f aca="false">F472-E472</f>
        <v>4000</v>
      </c>
    </row>
    <row r="473" s="31" customFormat="true" ht="15" hidden="false" customHeight="false" outlineLevel="0" collapsed="false">
      <c r="A473" s="31" t="n">
        <v>323</v>
      </c>
      <c r="B473" s="31" t="s">
        <v>35</v>
      </c>
      <c r="C473" s="32" t="s">
        <v>123</v>
      </c>
      <c r="E473" s="33" t="n">
        <v>0</v>
      </c>
      <c r="F473" s="33" t="n">
        <v>4000</v>
      </c>
      <c r="G473" s="34" t="n">
        <f aca="false">F473-E473</f>
        <v>4000</v>
      </c>
    </row>
    <row r="474" s="60" customFormat="true" ht="21" hidden="false" customHeight="false" outlineLevel="0" collapsed="false">
      <c r="A474" s="21" t="s">
        <v>188</v>
      </c>
      <c r="B474" s="21"/>
      <c r="C474" s="59"/>
      <c r="D474" s="21"/>
      <c r="E474" s="24" t="n">
        <f aca="false">SUM(E475,E480)</f>
        <v>110000</v>
      </c>
      <c r="F474" s="24" t="n">
        <f aca="false">SUM(F475,F480)</f>
        <v>100000</v>
      </c>
      <c r="G474" s="24" t="n">
        <f aca="false">SUM(G475,G480)</f>
        <v>-10000</v>
      </c>
    </row>
    <row r="475" s="26" customFormat="true" ht="15" hidden="false" customHeight="false" outlineLevel="0" collapsed="false">
      <c r="A475" s="26" t="s">
        <v>189</v>
      </c>
      <c r="C475" s="28"/>
      <c r="E475" s="29" t="n">
        <v>70000</v>
      </c>
      <c r="F475" s="29" t="n">
        <v>70000</v>
      </c>
      <c r="G475" s="30" t="n">
        <f aca="false">F475-E475</f>
        <v>0</v>
      </c>
    </row>
    <row r="476" s="31" customFormat="true" ht="15" hidden="false" customHeight="false" outlineLevel="0" collapsed="false">
      <c r="A476" s="31" t="s">
        <v>23</v>
      </c>
      <c r="C476" s="32"/>
      <c r="E476" s="33" t="n">
        <v>70000</v>
      </c>
      <c r="F476" s="33" t="n">
        <v>70000</v>
      </c>
      <c r="G476" s="34" t="n">
        <f aca="false">F476-E476</f>
        <v>0</v>
      </c>
    </row>
    <row r="477" s="31" customFormat="true" ht="15" hidden="false" customHeight="false" outlineLevel="0" collapsed="false">
      <c r="A477" s="31" t="n">
        <v>3</v>
      </c>
      <c r="B477" s="31" t="s">
        <v>18</v>
      </c>
      <c r="C477" s="32" t="s">
        <v>190</v>
      </c>
      <c r="E477" s="33" t="n">
        <v>70000</v>
      </c>
      <c r="F477" s="33" t="n">
        <v>70000</v>
      </c>
      <c r="G477" s="34" t="n">
        <f aca="false">F477-E477</f>
        <v>0</v>
      </c>
    </row>
    <row r="478" s="31" customFormat="true" ht="15" hidden="false" customHeight="false" outlineLevel="0" collapsed="false">
      <c r="A478" s="31" t="n">
        <v>37</v>
      </c>
      <c r="B478" s="31" t="s">
        <v>20</v>
      </c>
      <c r="C478" s="32" t="s">
        <v>190</v>
      </c>
      <c r="E478" s="33" t="n">
        <v>70000</v>
      </c>
      <c r="F478" s="33" t="n">
        <v>70000</v>
      </c>
      <c r="G478" s="34" t="n">
        <f aca="false">F478-E478</f>
        <v>0</v>
      </c>
    </row>
    <row r="479" s="31" customFormat="true" ht="15" hidden="false" customHeight="false" outlineLevel="0" collapsed="false">
      <c r="A479" s="31" t="n">
        <v>372</v>
      </c>
      <c r="B479" s="31" t="s">
        <v>20</v>
      </c>
      <c r="C479" s="32" t="s">
        <v>190</v>
      </c>
      <c r="E479" s="33" t="n">
        <v>70000</v>
      </c>
      <c r="F479" s="33" t="n">
        <v>70000</v>
      </c>
      <c r="G479" s="34" t="n">
        <f aca="false">F479-E479</f>
        <v>0</v>
      </c>
    </row>
    <row r="480" s="26" customFormat="true" ht="15" hidden="false" customHeight="false" outlineLevel="0" collapsed="false">
      <c r="A480" s="26" t="s">
        <v>191</v>
      </c>
      <c r="C480" s="28"/>
      <c r="E480" s="29" t="n">
        <f aca="false">SUM(E482)</f>
        <v>40000</v>
      </c>
      <c r="F480" s="29" t="n">
        <v>30000</v>
      </c>
      <c r="G480" s="30" t="n">
        <f aca="false">F480-E480</f>
        <v>-10000</v>
      </c>
    </row>
    <row r="481" s="31" customFormat="true" ht="15" hidden="false" customHeight="false" outlineLevel="0" collapsed="false">
      <c r="A481" s="31" t="s">
        <v>192</v>
      </c>
      <c r="C481" s="32"/>
      <c r="E481" s="33" t="n">
        <v>40000</v>
      </c>
      <c r="F481" s="33" t="n">
        <v>30000</v>
      </c>
      <c r="G481" s="34" t="n">
        <f aca="false">F481-E481</f>
        <v>-10000</v>
      </c>
    </row>
    <row r="482" s="31" customFormat="true" ht="15" hidden="false" customHeight="false" outlineLevel="0" collapsed="false">
      <c r="A482" s="31" t="n">
        <v>3</v>
      </c>
      <c r="B482" s="31" t="s">
        <v>18</v>
      </c>
      <c r="C482" s="32" t="s">
        <v>190</v>
      </c>
      <c r="E482" s="33" t="n">
        <f aca="false">SUM(E483,)</f>
        <v>40000</v>
      </c>
      <c r="F482" s="33" t="n">
        <v>30000</v>
      </c>
      <c r="G482" s="34" t="n">
        <f aca="false">F482-E482</f>
        <v>-10000</v>
      </c>
    </row>
    <row r="483" s="31" customFormat="true" ht="15" hidden="false" customHeight="false" outlineLevel="0" collapsed="false">
      <c r="A483" s="31" t="n">
        <v>36</v>
      </c>
      <c r="B483" s="31" t="s">
        <v>193</v>
      </c>
      <c r="C483" s="32" t="s">
        <v>190</v>
      </c>
      <c r="E483" s="33" t="n">
        <f aca="false">SUM(E484,)</f>
        <v>40000</v>
      </c>
      <c r="F483" s="33" t="n">
        <v>30000</v>
      </c>
      <c r="G483" s="34" t="n">
        <f aca="false">F483-E483</f>
        <v>-10000</v>
      </c>
    </row>
    <row r="484" s="31" customFormat="true" ht="15" hidden="false" customHeight="false" outlineLevel="0" collapsed="false">
      <c r="A484" s="31" t="n">
        <v>363</v>
      </c>
      <c r="B484" s="31" t="s">
        <v>194</v>
      </c>
      <c r="C484" s="32" t="s">
        <v>190</v>
      </c>
      <c r="E484" s="33" t="n">
        <v>40000</v>
      </c>
      <c r="F484" s="33" t="n">
        <v>30000</v>
      </c>
      <c r="G484" s="34" t="n">
        <f aca="false">F484-E484</f>
        <v>-10000</v>
      </c>
    </row>
    <row r="485" s="31" customFormat="true" ht="15" hidden="false" customHeight="false" outlineLevel="0" collapsed="false">
      <c r="C485" s="32"/>
      <c r="E485" s="33"/>
      <c r="F485" s="33"/>
      <c r="G485" s="34"/>
    </row>
    <row r="486" s="31" customFormat="true" ht="15" hidden="false" customHeight="false" outlineLevel="0" collapsed="false">
      <c r="C486" s="32"/>
      <c r="E486" s="33"/>
      <c r="F486" s="33"/>
      <c r="G486" s="34"/>
    </row>
    <row r="487" s="31" customFormat="true" ht="15" hidden="false" customHeight="false" outlineLevel="0" collapsed="false">
      <c r="C487" s="32"/>
      <c r="E487" s="33"/>
      <c r="F487" s="33"/>
      <c r="G487" s="34"/>
    </row>
    <row r="488" s="16" customFormat="true" ht="21" hidden="false" customHeight="false" outlineLevel="0" collapsed="false">
      <c r="A488" s="21" t="s">
        <v>195</v>
      </c>
      <c r="B488" s="21"/>
      <c r="C488" s="59"/>
      <c r="D488" s="21"/>
      <c r="E488" s="24" t="n">
        <f aca="false">SUM(E489,E494,E499,E504,E509,E514,E519,E525)</f>
        <v>265000</v>
      </c>
      <c r="F488" s="24" t="n">
        <f aca="false">SUM(F489,F494,F499,F504,F509,F514,F519,F525)</f>
        <v>280000</v>
      </c>
      <c r="G488" s="24" t="n">
        <f aca="false">SUM(G489,G494,G499,G504,G509,G514,G519,G525)</f>
        <v>15000</v>
      </c>
      <c r="H488" s="21"/>
    </row>
    <row r="489" s="26" customFormat="true" ht="15" hidden="false" customHeight="false" outlineLevel="0" collapsed="false">
      <c r="A489" s="26" t="s">
        <v>196</v>
      </c>
      <c r="B489" s="26" t="s">
        <v>197</v>
      </c>
      <c r="C489" s="28"/>
      <c r="E489" s="29" t="n">
        <f aca="false">SUM(E491)</f>
        <v>20000</v>
      </c>
      <c r="F489" s="29" t="n">
        <v>20000</v>
      </c>
      <c r="G489" s="30" t="n">
        <f aca="false">F489-E489</f>
        <v>0</v>
      </c>
    </row>
    <row r="490" s="31" customFormat="true" ht="15" hidden="false" customHeight="false" outlineLevel="0" collapsed="false">
      <c r="A490" s="31" t="s">
        <v>23</v>
      </c>
      <c r="C490" s="32"/>
      <c r="E490" s="33" t="n">
        <v>20000</v>
      </c>
      <c r="F490" s="33" t="n">
        <v>20000</v>
      </c>
      <c r="G490" s="34" t="n">
        <f aca="false">F490-E490</f>
        <v>0</v>
      </c>
    </row>
    <row r="491" s="31" customFormat="true" ht="15" hidden="false" customHeight="false" outlineLevel="0" collapsed="false">
      <c r="A491" s="31" t="n">
        <v>3</v>
      </c>
      <c r="B491" s="31" t="s">
        <v>18</v>
      </c>
      <c r="C491" s="32" t="s">
        <v>198</v>
      </c>
      <c r="E491" s="33" t="n">
        <f aca="false">SUM(E492)</f>
        <v>20000</v>
      </c>
      <c r="F491" s="33" t="n">
        <v>20000</v>
      </c>
      <c r="G491" s="34" t="n">
        <f aca="false">F491-E491</f>
        <v>0</v>
      </c>
    </row>
    <row r="492" s="31" customFormat="true" ht="15" hidden="false" customHeight="false" outlineLevel="0" collapsed="false">
      <c r="A492" s="31" t="n">
        <v>37</v>
      </c>
      <c r="B492" s="31" t="s">
        <v>20</v>
      </c>
      <c r="C492" s="32" t="s">
        <v>198</v>
      </c>
      <c r="E492" s="33" t="n">
        <f aca="false">SUM(E493)</f>
        <v>20000</v>
      </c>
      <c r="F492" s="33" t="n">
        <v>20000</v>
      </c>
      <c r="G492" s="34" t="n">
        <f aca="false">F492-E492</f>
        <v>0</v>
      </c>
    </row>
    <row r="493" s="31" customFormat="true" ht="15" hidden="false" customHeight="false" outlineLevel="0" collapsed="false">
      <c r="A493" s="31" t="n">
        <v>372</v>
      </c>
      <c r="B493" s="31" t="s">
        <v>20</v>
      </c>
      <c r="C493" s="32" t="s">
        <v>198</v>
      </c>
      <c r="E493" s="33" t="n">
        <v>20000</v>
      </c>
      <c r="F493" s="33" t="n">
        <v>20000</v>
      </c>
      <c r="G493" s="34" t="n">
        <f aca="false">F493-E493</f>
        <v>0</v>
      </c>
    </row>
    <row r="494" s="26" customFormat="true" ht="15" hidden="false" customHeight="false" outlineLevel="0" collapsed="false">
      <c r="A494" s="26" t="s">
        <v>199</v>
      </c>
      <c r="C494" s="28"/>
      <c r="E494" s="29" t="n">
        <v>50000</v>
      </c>
      <c r="F494" s="29" t="n">
        <v>50000</v>
      </c>
      <c r="G494" s="30" t="n">
        <f aca="false">F494-E494</f>
        <v>0</v>
      </c>
    </row>
    <row r="495" s="31" customFormat="true" ht="15" hidden="false" customHeight="false" outlineLevel="0" collapsed="false">
      <c r="A495" s="31" t="s">
        <v>200</v>
      </c>
      <c r="C495" s="32"/>
      <c r="E495" s="33" t="n">
        <v>50000</v>
      </c>
      <c r="F495" s="33" t="n">
        <v>50000</v>
      </c>
      <c r="G495" s="34" t="n">
        <f aca="false">F495-E495</f>
        <v>0</v>
      </c>
    </row>
    <row r="496" s="31" customFormat="true" ht="15" hidden="false" customHeight="false" outlineLevel="0" collapsed="false">
      <c r="A496" s="31" t="n">
        <v>3</v>
      </c>
      <c r="B496" s="31" t="s">
        <v>18</v>
      </c>
      <c r="C496" s="32" t="s">
        <v>190</v>
      </c>
      <c r="E496" s="33" t="n">
        <v>50000</v>
      </c>
      <c r="F496" s="33" t="n">
        <v>50000</v>
      </c>
      <c r="G496" s="34" t="n">
        <f aca="false">F496-E496</f>
        <v>0</v>
      </c>
    </row>
    <row r="497" s="31" customFormat="true" ht="15" hidden="false" customHeight="false" outlineLevel="0" collapsed="false">
      <c r="A497" s="31" t="n">
        <v>37</v>
      </c>
      <c r="B497" s="31" t="s">
        <v>20</v>
      </c>
      <c r="C497" s="32" t="s">
        <v>190</v>
      </c>
      <c r="E497" s="33" t="n">
        <v>50000</v>
      </c>
      <c r="F497" s="33" t="n">
        <v>50000</v>
      </c>
      <c r="G497" s="34" t="n">
        <f aca="false">F497-E497</f>
        <v>0</v>
      </c>
    </row>
    <row r="498" s="31" customFormat="true" ht="15" hidden="false" customHeight="false" outlineLevel="0" collapsed="false">
      <c r="A498" s="31" t="n">
        <v>372</v>
      </c>
      <c r="B498" s="31" t="s">
        <v>20</v>
      </c>
      <c r="C498" s="32" t="s">
        <v>190</v>
      </c>
      <c r="E498" s="33" t="n">
        <v>50000</v>
      </c>
      <c r="F498" s="33" t="n">
        <v>50000</v>
      </c>
      <c r="G498" s="34" t="n">
        <f aca="false">F498-E498</f>
        <v>0</v>
      </c>
    </row>
    <row r="499" s="26" customFormat="true" ht="15" hidden="false" customHeight="false" outlineLevel="0" collapsed="false">
      <c r="A499" s="26" t="s">
        <v>201</v>
      </c>
      <c r="C499" s="28"/>
      <c r="D499" s="26" t="s">
        <v>1</v>
      </c>
      <c r="E499" s="29" t="n">
        <f aca="false">SUM(E501)</f>
        <v>8000</v>
      </c>
      <c r="F499" s="29" t="n">
        <v>3000</v>
      </c>
      <c r="G499" s="30" t="n">
        <f aca="false">F499-E499</f>
        <v>-5000</v>
      </c>
    </row>
    <row r="500" s="31" customFormat="true" ht="15" hidden="false" customHeight="false" outlineLevel="0" collapsed="false">
      <c r="A500" s="31" t="s">
        <v>23</v>
      </c>
      <c r="C500" s="32"/>
      <c r="E500" s="33" t="n">
        <v>8000</v>
      </c>
      <c r="F500" s="33" t="n">
        <v>3000</v>
      </c>
      <c r="G500" s="34" t="n">
        <f aca="false">F500-E500</f>
        <v>-5000</v>
      </c>
    </row>
    <row r="501" s="31" customFormat="true" ht="15" hidden="false" customHeight="false" outlineLevel="0" collapsed="false">
      <c r="A501" s="31" t="n">
        <v>3</v>
      </c>
      <c r="B501" s="31" t="s">
        <v>18</v>
      </c>
      <c r="C501" s="32" t="s">
        <v>198</v>
      </c>
      <c r="E501" s="33" t="n">
        <f aca="false">SUM(E502,)</f>
        <v>8000</v>
      </c>
      <c r="F501" s="33" t="n">
        <v>3000</v>
      </c>
      <c r="G501" s="34" t="n">
        <f aca="false">F501-E501</f>
        <v>-5000</v>
      </c>
    </row>
    <row r="502" s="31" customFormat="true" ht="15" hidden="false" customHeight="false" outlineLevel="0" collapsed="false">
      <c r="A502" s="31" t="n">
        <v>36</v>
      </c>
      <c r="B502" s="31" t="s">
        <v>193</v>
      </c>
      <c r="C502" s="32" t="s">
        <v>198</v>
      </c>
      <c r="E502" s="33" t="n">
        <f aca="false">SUM(E503)</f>
        <v>8000</v>
      </c>
      <c r="F502" s="33" t="n">
        <v>3000</v>
      </c>
      <c r="G502" s="34" t="n">
        <f aca="false">F502-E502</f>
        <v>-5000</v>
      </c>
    </row>
    <row r="503" s="31" customFormat="true" ht="15" hidden="false" customHeight="false" outlineLevel="0" collapsed="false">
      <c r="A503" s="31" t="n">
        <v>363</v>
      </c>
      <c r="B503" s="31" t="s">
        <v>202</v>
      </c>
      <c r="C503" s="32" t="s">
        <v>198</v>
      </c>
      <c r="E503" s="33" t="n">
        <v>8000</v>
      </c>
      <c r="F503" s="33" t="n">
        <v>3000</v>
      </c>
      <c r="G503" s="34" t="n">
        <f aca="false">F503-E503</f>
        <v>-5000</v>
      </c>
    </row>
    <row r="504" s="26" customFormat="true" ht="15" hidden="false" customHeight="false" outlineLevel="0" collapsed="false">
      <c r="A504" s="26" t="s">
        <v>203</v>
      </c>
      <c r="C504" s="28"/>
      <c r="E504" s="29" t="n">
        <f aca="false">SUM(E506)</f>
        <v>12000</v>
      </c>
      <c r="F504" s="29" t="n">
        <f aca="false">SUM(F506)</f>
        <v>12000</v>
      </c>
      <c r="G504" s="30" t="n">
        <f aca="false">F504-E504</f>
        <v>0</v>
      </c>
    </row>
    <row r="505" s="31" customFormat="true" ht="15" hidden="false" customHeight="false" outlineLevel="0" collapsed="false">
      <c r="A505" s="31" t="s">
        <v>23</v>
      </c>
      <c r="C505" s="32"/>
      <c r="E505" s="33" t="n">
        <v>12000</v>
      </c>
      <c r="F505" s="33" t="n">
        <v>12000</v>
      </c>
      <c r="G505" s="34" t="n">
        <f aca="false">F505-E505</f>
        <v>0</v>
      </c>
    </row>
    <row r="506" s="31" customFormat="true" ht="15" hidden="false" customHeight="false" outlineLevel="0" collapsed="false">
      <c r="A506" s="31" t="n">
        <v>3</v>
      </c>
      <c r="B506" s="31" t="s">
        <v>18</v>
      </c>
      <c r="C506" s="32" t="s">
        <v>204</v>
      </c>
      <c r="E506" s="33" t="n">
        <v>12000</v>
      </c>
      <c r="F506" s="33" t="n">
        <v>12000</v>
      </c>
      <c r="G506" s="34" t="n">
        <f aca="false">F506-E506</f>
        <v>0</v>
      </c>
    </row>
    <row r="507" s="31" customFormat="true" ht="15" hidden="false" customHeight="false" outlineLevel="0" collapsed="false">
      <c r="A507" s="31" t="n">
        <v>36</v>
      </c>
      <c r="B507" s="31" t="s">
        <v>202</v>
      </c>
      <c r="C507" s="32" t="s">
        <v>204</v>
      </c>
      <c r="E507" s="33" t="n">
        <v>12000</v>
      </c>
      <c r="F507" s="33" t="n">
        <v>12000</v>
      </c>
      <c r="G507" s="34" t="n">
        <f aca="false">F507-E507</f>
        <v>0</v>
      </c>
    </row>
    <row r="508" s="31" customFormat="true" ht="15" hidden="false" customHeight="false" outlineLevel="0" collapsed="false">
      <c r="A508" s="31" t="n">
        <v>363</v>
      </c>
      <c r="B508" s="31" t="s">
        <v>194</v>
      </c>
      <c r="C508" s="32" t="s">
        <v>204</v>
      </c>
      <c r="E508" s="33" t="n">
        <v>12000</v>
      </c>
      <c r="F508" s="33" t="n">
        <v>12000</v>
      </c>
      <c r="G508" s="34" t="n">
        <f aca="false">F508-E508</f>
        <v>0</v>
      </c>
    </row>
    <row r="509" s="26" customFormat="true" ht="15" hidden="false" customHeight="false" outlineLevel="0" collapsed="false">
      <c r="A509" s="26" t="s">
        <v>205</v>
      </c>
      <c r="C509" s="28"/>
      <c r="E509" s="29" t="n">
        <v>60000</v>
      </c>
      <c r="F509" s="29" t="n">
        <v>80000</v>
      </c>
      <c r="G509" s="30" t="n">
        <f aca="false">F509-E509</f>
        <v>20000</v>
      </c>
    </row>
    <row r="510" s="31" customFormat="true" ht="15" hidden="false" customHeight="false" outlineLevel="0" collapsed="false">
      <c r="A510" s="31" t="s">
        <v>17</v>
      </c>
      <c r="C510" s="32"/>
      <c r="E510" s="33" t="n">
        <v>60000</v>
      </c>
      <c r="F510" s="33" t="n">
        <v>80000</v>
      </c>
      <c r="G510" s="34" t="n">
        <f aca="false">F510-E510</f>
        <v>20000</v>
      </c>
    </row>
    <row r="511" s="31" customFormat="true" ht="15" hidden="false" customHeight="false" outlineLevel="0" collapsed="false">
      <c r="A511" s="31" t="n">
        <v>3</v>
      </c>
      <c r="B511" s="31" t="s">
        <v>18</v>
      </c>
      <c r="C511" s="32" t="s">
        <v>206</v>
      </c>
      <c r="E511" s="33" t="n">
        <v>60000</v>
      </c>
      <c r="F511" s="33" t="n">
        <v>80000</v>
      </c>
      <c r="G511" s="34" t="n">
        <f aca="false">F511-E511</f>
        <v>20000</v>
      </c>
    </row>
    <row r="512" s="31" customFormat="true" ht="15" hidden="false" customHeight="false" outlineLevel="0" collapsed="false">
      <c r="A512" s="31" t="n">
        <v>37</v>
      </c>
      <c r="B512" s="31" t="s">
        <v>20</v>
      </c>
      <c r="C512" s="32" t="s">
        <v>206</v>
      </c>
      <c r="E512" s="33" t="n">
        <v>60000</v>
      </c>
      <c r="F512" s="33" t="n">
        <v>80000</v>
      </c>
      <c r="G512" s="34" t="n">
        <f aca="false">F512-E512</f>
        <v>20000</v>
      </c>
    </row>
    <row r="513" s="31" customFormat="true" ht="15" hidden="false" customHeight="false" outlineLevel="0" collapsed="false">
      <c r="A513" s="31" t="n">
        <v>372</v>
      </c>
      <c r="B513" s="31" t="s">
        <v>207</v>
      </c>
      <c r="C513" s="32" t="s">
        <v>206</v>
      </c>
      <c r="E513" s="33" t="n">
        <v>60000</v>
      </c>
      <c r="F513" s="33" t="n">
        <v>80000</v>
      </c>
      <c r="G513" s="34" t="n">
        <f aca="false">F513-E513</f>
        <v>20000</v>
      </c>
    </row>
    <row r="514" s="26" customFormat="true" ht="15" hidden="false" customHeight="false" outlineLevel="0" collapsed="false">
      <c r="A514" s="26" t="s">
        <v>208</v>
      </c>
      <c r="C514" s="28"/>
      <c r="E514" s="29" t="n">
        <v>15000</v>
      </c>
      <c r="F514" s="29" t="n">
        <v>15000</v>
      </c>
      <c r="G514" s="30" t="n">
        <f aca="false">F514-E514</f>
        <v>0</v>
      </c>
    </row>
    <row r="515" s="31" customFormat="true" ht="15" hidden="false" customHeight="false" outlineLevel="0" collapsed="false">
      <c r="A515" s="31" t="s">
        <v>17</v>
      </c>
      <c r="C515" s="32"/>
      <c r="E515" s="33" t="n">
        <v>15000</v>
      </c>
      <c r="F515" s="33" t="n">
        <v>15000</v>
      </c>
      <c r="G515" s="34" t="n">
        <f aca="false">F515-E515</f>
        <v>0</v>
      </c>
    </row>
    <row r="516" s="31" customFormat="true" ht="15" hidden="false" customHeight="false" outlineLevel="0" collapsed="false">
      <c r="A516" s="31" t="n">
        <v>3</v>
      </c>
      <c r="B516" s="31" t="s">
        <v>18</v>
      </c>
      <c r="C516" s="32" t="s">
        <v>206</v>
      </c>
      <c r="E516" s="33" t="n">
        <v>15000</v>
      </c>
      <c r="F516" s="33" t="n">
        <v>15000</v>
      </c>
      <c r="G516" s="34" t="n">
        <f aca="false">F516-E516</f>
        <v>0</v>
      </c>
    </row>
    <row r="517" s="31" customFormat="true" ht="15" hidden="false" customHeight="false" outlineLevel="0" collapsed="false">
      <c r="A517" s="31" t="n">
        <v>37</v>
      </c>
      <c r="B517" s="31" t="s">
        <v>20</v>
      </c>
      <c r="C517" s="32" t="s">
        <v>206</v>
      </c>
      <c r="E517" s="33" t="n">
        <v>15000</v>
      </c>
      <c r="F517" s="33" t="n">
        <v>15000</v>
      </c>
      <c r="G517" s="34" t="n">
        <f aca="false">F517-E517</f>
        <v>0</v>
      </c>
    </row>
    <row r="518" s="31" customFormat="true" ht="15" hidden="false" customHeight="false" outlineLevel="0" collapsed="false">
      <c r="A518" s="31" t="n">
        <v>372</v>
      </c>
      <c r="B518" s="31" t="s">
        <v>207</v>
      </c>
      <c r="C518" s="32" t="s">
        <v>206</v>
      </c>
      <c r="E518" s="33" t="n">
        <v>15000</v>
      </c>
      <c r="F518" s="33" t="n">
        <v>15000</v>
      </c>
      <c r="G518" s="34" t="n">
        <f aca="false">F518-E518</f>
        <v>0</v>
      </c>
    </row>
    <row r="519" s="26" customFormat="true" ht="15" hidden="false" customHeight="false" outlineLevel="0" collapsed="false">
      <c r="A519" s="26" t="s">
        <v>209</v>
      </c>
      <c r="C519" s="28"/>
      <c r="E519" s="29" t="n">
        <f aca="false">SUM(E521)</f>
        <v>90000</v>
      </c>
      <c r="F519" s="29" t="n">
        <f aca="false">SUM(F521)</f>
        <v>90000</v>
      </c>
      <c r="G519" s="30" t="n">
        <f aca="false">F519-E519</f>
        <v>0</v>
      </c>
    </row>
    <row r="520" s="31" customFormat="true" ht="15" hidden="false" customHeight="false" outlineLevel="0" collapsed="false">
      <c r="A520" s="31" t="s">
        <v>17</v>
      </c>
      <c r="C520" s="32"/>
      <c r="E520" s="33" t="n">
        <v>90000</v>
      </c>
      <c r="F520" s="33" t="n">
        <v>90000</v>
      </c>
      <c r="G520" s="34" t="n">
        <f aca="false">F520-E520</f>
        <v>0</v>
      </c>
    </row>
    <row r="521" s="31" customFormat="true" ht="15" hidden="false" customHeight="false" outlineLevel="0" collapsed="false">
      <c r="A521" s="31" t="n">
        <v>3</v>
      </c>
      <c r="B521" s="31" t="s">
        <v>18</v>
      </c>
      <c r="C521" s="32" t="s">
        <v>206</v>
      </c>
      <c r="E521" s="33" t="n">
        <v>90000</v>
      </c>
      <c r="F521" s="33" t="n">
        <v>90000</v>
      </c>
      <c r="G521" s="34" t="n">
        <f aca="false">F521-E521</f>
        <v>0</v>
      </c>
    </row>
    <row r="522" s="31" customFormat="true" ht="15" hidden="false" customHeight="false" outlineLevel="0" collapsed="false">
      <c r="A522" s="31" t="n">
        <v>37</v>
      </c>
      <c r="B522" s="31" t="s">
        <v>20</v>
      </c>
      <c r="C522" s="32" t="s">
        <v>206</v>
      </c>
      <c r="E522" s="33" t="n">
        <v>90000</v>
      </c>
      <c r="F522" s="33" t="n">
        <v>90000</v>
      </c>
      <c r="G522" s="34" t="n">
        <f aca="false">F522-E522</f>
        <v>0</v>
      </c>
    </row>
    <row r="523" s="31" customFormat="true" ht="15" hidden="false" customHeight="false" outlineLevel="0" collapsed="false">
      <c r="A523" s="31" t="n">
        <v>372</v>
      </c>
      <c r="B523" s="31" t="s">
        <v>207</v>
      </c>
      <c r="C523" s="32" t="s">
        <v>206</v>
      </c>
      <c r="E523" s="33" t="n">
        <v>90000</v>
      </c>
      <c r="F523" s="33" t="n">
        <v>90000</v>
      </c>
      <c r="G523" s="34" t="n">
        <f aca="false">F523-E523</f>
        <v>0</v>
      </c>
    </row>
    <row r="524" s="31" customFormat="true" ht="15" hidden="false" customHeight="false" outlineLevel="0" collapsed="false">
      <c r="C524" s="32"/>
      <c r="E524" s="33"/>
      <c r="F524" s="33"/>
      <c r="G524" s="34"/>
    </row>
    <row r="525" s="26" customFormat="true" ht="15" hidden="false" customHeight="false" outlineLevel="0" collapsed="false">
      <c r="A525" s="26" t="s">
        <v>210</v>
      </c>
      <c r="C525" s="28"/>
      <c r="E525" s="29" t="n">
        <v>10000</v>
      </c>
      <c r="F525" s="29" t="n">
        <v>10000</v>
      </c>
      <c r="G525" s="30" t="n">
        <f aca="false">F525-E525</f>
        <v>0</v>
      </c>
    </row>
    <row r="526" s="31" customFormat="true" ht="15" hidden="false" customHeight="false" outlineLevel="0" collapsed="false">
      <c r="A526" s="31" t="s">
        <v>17</v>
      </c>
      <c r="C526" s="32"/>
      <c r="E526" s="33" t="n">
        <v>10000</v>
      </c>
      <c r="F526" s="33" t="n">
        <v>10000</v>
      </c>
      <c r="G526" s="34" t="n">
        <f aca="false">F526-E526</f>
        <v>0</v>
      </c>
    </row>
    <row r="527" s="31" customFormat="true" ht="15" hidden="false" customHeight="false" outlineLevel="0" collapsed="false">
      <c r="A527" s="31" t="n">
        <v>3</v>
      </c>
      <c r="B527" s="31" t="s">
        <v>18</v>
      </c>
      <c r="C527" s="32" t="s">
        <v>204</v>
      </c>
      <c r="E527" s="33" t="n">
        <f aca="false">SUM(E528)</f>
        <v>10000</v>
      </c>
      <c r="F527" s="33" t="n">
        <v>10000</v>
      </c>
      <c r="G527" s="34" t="n">
        <f aca="false">F527-E527</f>
        <v>0</v>
      </c>
    </row>
    <row r="528" s="31" customFormat="true" ht="15" hidden="false" customHeight="false" outlineLevel="0" collapsed="false">
      <c r="A528" s="31" t="n">
        <v>36</v>
      </c>
      <c r="B528" s="31" t="s">
        <v>202</v>
      </c>
      <c r="C528" s="32" t="s">
        <v>204</v>
      </c>
      <c r="E528" s="33" t="n">
        <f aca="false">SUM(E529)</f>
        <v>10000</v>
      </c>
      <c r="F528" s="33" t="n">
        <v>10000</v>
      </c>
      <c r="G528" s="34" t="n">
        <f aca="false">F528-E528</f>
        <v>0</v>
      </c>
    </row>
    <row r="529" s="31" customFormat="true" ht="15" hidden="false" customHeight="false" outlineLevel="0" collapsed="false">
      <c r="A529" s="31" t="n">
        <v>363</v>
      </c>
      <c r="B529" s="31" t="s">
        <v>194</v>
      </c>
      <c r="C529" s="32" t="s">
        <v>204</v>
      </c>
      <c r="E529" s="33" t="n">
        <v>10000</v>
      </c>
      <c r="F529" s="33" t="n">
        <v>10000</v>
      </c>
      <c r="G529" s="34" t="n">
        <f aca="false">F529-E529</f>
        <v>0</v>
      </c>
    </row>
    <row r="530" s="16" customFormat="true" ht="21" hidden="false" customHeight="false" outlineLevel="0" collapsed="false">
      <c r="A530" s="21" t="s">
        <v>211</v>
      </c>
      <c r="B530" s="21"/>
      <c r="C530" s="59"/>
      <c r="D530" s="21"/>
      <c r="E530" s="24" t="n">
        <f aca="false">SUM(E531)</f>
        <v>182000</v>
      </c>
      <c r="F530" s="24" t="n">
        <f aca="false">SUM(F531)</f>
        <v>182000</v>
      </c>
      <c r="G530" s="24" t="n">
        <f aca="false">SUM(G531)</f>
        <v>0</v>
      </c>
      <c r="H530" s="60"/>
    </row>
    <row r="531" s="47" customFormat="true" ht="15" hidden="false" customHeight="false" outlineLevel="0" collapsed="false">
      <c r="A531" s="47" t="s">
        <v>212</v>
      </c>
      <c r="C531" s="48"/>
      <c r="E531" s="49" t="n">
        <f aca="false">SUM(E533,)</f>
        <v>182000</v>
      </c>
      <c r="F531" s="49" t="n">
        <f aca="false">SUM(F533,)</f>
        <v>182000</v>
      </c>
      <c r="G531" s="30" t="n">
        <f aca="false">F531-E531</f>
        <v>0</v>
      </c>
    </row>
    <row r="532" s="51" customFormat="true" ht="15" hidden="false" customHeight="false" outlineLevel="0" collapsed="false">
      <c r="A532" s="51" t="s">
        <v>23</v>
      </c>
      <c r="C532" s="52"/>
      <c r="E532" s="53" t="n">
        <v>182000</v>
      </c>
      <c r="F532" s="53" t="n">
        <v>182000</v>
      </c>
      <c r="G532" s="34" t="n">
        <f aca="false">F532-E532</f>
        <v>0</v>
      </c>
    </row>
    <row r="533" s="51" customFormat="true" ht="15" hidden="false" customHeight="false" outlineLevel="0" collapsed="false">
      <c r="A533" s="51" t="n">
        <v>3</v>
      </c>
      <c r="B533" s="51" t="s">
        <v>18</v>
      </c>
      <c r="C533" s="52" t="s">
        <v>213</v>
      </c>
      <c r="E533" s="53" t="n">
        <f aca="false">SUM(E534)</f>
        <v>182000</v>
      </c>
      <c r="F533" s="53" t="n">
        <v>182000</v>
      </c>
      <c r="G533" s="34" t="n">
        <f aca="false">F533-E533</f>
        <v>0</v>
      </c>
    </row>
    <row r="534" s="51" customFormat="true" ht="15" hidden="false" customHeight="false" outlineLevel="0" collapsed="false">
      <c r="A534" s="51" t="n">
        <v>38</v>
      </c>
      <c r="B534" s="51" t="s">
        <v>214</v>
      </c>
      <c r="C534" s="52" t="s">
        <v>213</v>
      </c>
      <c r="E534" s="53" t="n">
        <f aca="false">SUM(E535)</f>
        <v>182000</v>
      </c>
      <c r="F534" s="53" t="n">
        <v>182000</v>
      </c>
      <c r="G534" s="34" t="n">
        <f aca="false">F534-E534</f>
        <v>0</v>
      </c>
    </row>
    <row r="535" s="51" customFormat="true" ht="15" hidden="false" customHeight="false" outlineLevel="0" collapsed="false">
      <c r="A535" s="51" t="n">
        <v>381</v>
      </c>
      <c r="B535" s="51" t="s">
        <v>215</v>
      </c>
      <c r="C535" s="52" t="s">
        <v>213</v>
      </c>
      <c r="E535" s="53" t="n">
        <v>182000</v>
      </c>
      <c r="F535" s="53" t="n">
        <v>182000</v>
      </c>
      <c r="G535" s="34" t="n">
        <f aca="false">F535-E535</f>
        <v>0</v>
      </c>
    </row>
    <row r="536" s="16" customFormat="true" ht="21" hidden="false" customHeight="false" outlineLevel="0" collapsed="false">
      <c r="A536" s="21" t="s">
        <v>216</v>
      </c>
      <c r="B536" s="5"/>
      <c r="C536" s="58"/>
      <c r="D536" s="5"/>
      <c r="E536" s="24" t="n">
        <f aca="false">SUM(E537,E542,E547,E552)</f>
        <v>97000</v>
      </c>
      <c r="F536" s="24" t="n">
        <f aca="false">SUM(F537,F542,F547,F552)</f>
        <v>87000</v>
      </c>
      <c r="G536" s="24" t="n">
        <f aca="false">SUM(G537,G542,G547,G552)</f>
        <v>-10000</v>
      </c>
      <c r="H536" s="60"/>
    </row>
    <row r="537" s="26" customFormat="true" ht="15" hidden="false" customHeight="false" outlineLevel="0" collapsed="false">
      <c r="A537" s="26" t="s">
        <v>217</v>
      </c>
      <c r="C537" s="28"/>
      <c r="E537" s="29" t="n">
        <f aca="false">SUM(E539)</f>
        <v>50000</v>
      </c>
      <c r="F537" s="29" t="n">
        <v>40000</v>
      </c>
      <c r="G537" s="30" t="n">
        <f aca="false">F537-E537</f>
        <v>-10000</v>
      </c>
    </row>
    <row r="538" s="31" customFormat="true" ht="15" hidden="false" customHeight="false" outlineLevel="0" collapsed="false">
      <c r="A538" s="31" t="s">
        <v>23</v>
      </c>
      <c r="B538" s="62"/>
      <c r="C538" s="32"/>
      <c r="E538" s="33" t="n">
        <v>50000</v>
      </c>
      <c r="F538" s="33" t="n">
        <v>40000</v>
      </c>
      <c r="G538" s="34" t="n">
        <f aca="false">F538-E538</f>
        <v>-10000</v>
      </c>
    </row>
    <row r="539" s="31" customFormat="true" ht="15" hidden="false" customHeight="false" outlineLevel="0" collapsed="false">
      <c r="A539" s="31" t="n">
        <v>3</v>
      </c>
      <c r="B539" s="31" t="s">
        <v>18</v>
      </c>
      <c r="C539" s="32" t="s">
        <v>218</v>
      </c>
      <c r="E539" s="33" t="n">
        <v>50000</v>
      </c>
      <c r="F539" s="33" t="n">
        <v>40000</v>
      </c>
      <c r="G539" s="34" t="n">
        <f aca="false">F539-E539</f>
        <v>-10000</v>
      </c>
    </row>
    <row r="540" s="31" customFormat="true" ht="15" hidden="false" customHeight="false" outlineLevel="0" collapsed="false">
      <c r="A540" s="31" t="n">
        <v>38</v>
      </c>
      <c r="B540" s="31" t="s">
        <v>25</v>
      </c>
      <c r="C540" s="32" t="s">
        <v>218</v>
      </c>
      <c r="E540" s="33" t="n">
        <v>50000</v>
      </c>
      <c r="F540" s="33" t="n">
        <v>40000</v>
      </c>
      <c r="G540" s="34" t="n">
        <f aca="false">F540-E540</f>
        <v>-10000</v>
      </c>
    </row>
    <row r="541" s="31" customFormat="true" ht="15" hidden="false" customHeight="false" outlineLevel="0" collapsed="false">
      <c r="A541" s="31" t="n">
        <v>381</v>
      </c>
      <c r="B541" s="31" t="s">
        <v>26</v>
      </c>
      <c r="C541" s="32" t="s">
        <v>218</v>
      </c>
      <c r="E541" s="33" t="n">
        <v>50000</v>
      </c>
      <c r="F541" s="33" t="n">
        <v>40000</v>
      </c>
      <c r="G541" s="34" t="n">
        <f aca="false">F541-E541</f>
        <v>-10000</v>
      </c>
    </row>
    <row r="542" s="47" customFormat="true" ht="15" hidden="false" customHeight="false" outlineLevel="0" collapsed="false">
      <c r="A542" s="47" t="s">
        <v>219</v>
      </c>
      <c r="C542" s="48"/>
      <c r="E542" s="49" t="n">
        <f aca="false">SUM(E544)</f>
        <v>7000</v>
      </c>
      <c r="F542" s="49" t="n">
        <f aca="false">SUM(F544)</f>
        <v>7000</v>
      </c>
      <c r="G542" s="30" t="n">
        <f aca="false">F542-E542</f>
        <v>0</v>
      </c>
    </row>
    <row r="543" s="51" customFormat="true" ht="15" hidden="false" customHeight="false" outlineLevel="0" collapsed="false">
      <c r="A543" s="51" t="s">
        <v>23</v>
      </c>
      <c r="B543" s="63"/>
      <c r="C543" s="52"/>
      <c r="E543" s="53" t="n">
        <v>7000</v>
      </c>
      <c r="F543" s="53" t="n">
        <v>7000</v>
      </c>
      <c r="G543" s="34" t="n">
        <f aca="false">F543-E543</f>
        <v>0</v>
      </c>
    </row>
    <row r="544" s="51" customFormat="true" ht="15" hidden="false" customHeight="false" outlineLevel="0" collapsed="false">
      <c r="A544" s="51" t="n">
        <v>3</v>
      </c>
      <c r="B544" s="51" t="s">
        <v>18</v>
      </c>
      <c r="C544" s="52" t="s">
        <v>218</v>
      </c>
      <c r="E544" s="53" t="n">
        <f aca="false">SUM(E545)</f>
        <v>7000</v>
      </c>
      <c r="F544" s="53" t="n">
        <v>7000</v>
      </c>
      <c r="G544" s="34" t="n">
        <f aca="false">F544-E544</f>
        <v>0</v>
      </c>
    </row>
    <row r="545" s="51" customFormat="true" ht="15" hidden="false" customHeight="false" outlineLevel="0" collapsed="false">
      <c r="A545" s="51" t="n">
        <v>38</v>
      </c>
      <c r="B545" s="51" t="s">
        <v>25</v>
      </c>
      <c r="C545" s="52" t="s">
        <v>218</v>
      </c>
      <c r="E545" s="53" t="n">
        <f aca="false">SUM(E546)</f>
        <v>7000</v>
      </c>
      <c r="F545" s="53" t="n">
        <v>7000</v>
      </c>
      <c r="G545" s="34" t="n">
        <f aca="false">F545-E545</f>
        <v>0</v>
      </c>
    </row>
    <row r="546" s="51" customFormat="true" ht="15" hidden="false" customHeight="false" outlineLevel="0" collapsed="false">
      <c r="A546" s="51" t="n">
        <v>381</v>
      </c>
      <c r="B546" s="51" t="s">
        <v>26</v>
      </c>
      <c r="C546" s="52" t="s">
        <v>218</v>
      </c>
      <c r="E546" s="53" t="n">
        <v>7000</v>
      </c>
      <c r="F546" s="53" t="n">
        <v>7000</v>
      </c>
      <c r="G546" s="34" t="n">
        <f aca="false">F546-E546</f>
        <v>0</v>
      </c>
    </row>
    <row r="547" s="26" customFormat="true" ht="15" hidden="false" customHeight="false" outlineLevel="0" collapsed="false">
      <c r="A547" s="26" t="s">
        <v>220</v>
      </c>
      <c r="C547" s="28"/>
      <c r="E547" s="29" t="n">
        <f aca="false">SUM(E549)</f>
        <v>20000</v>
      </c>
      <c r="F547" s="29" t="n">
        <f aca="false">SUM(F549)</f>
        <v>20000</v>
      </c>
      <c r="G547" s="30" t="n">
        <f aca="false">F547-E547</f>
        <v>0</v>
      </c>
    </row>
    <row r="548" s="31" customFormat="true" ht="15" hidden="false" customHeight="false" outlineLevel="0" collapsed="false">
      <c r="A548" s="31" t="s">
        <v>23</v>
      </c>
      <c r="C548" s="32"/>
      <c r="E548" s="33" t="n">
        <v>20000</v>
      </c>
      <c r="F548" s="33" t="n">
        <v>20000</v>
      </c>
      <c r="G548" s="34" t="n">
        <f aca="false">F548-E548</f>
        <v>0</v>
      </c>
    </row>
    <row r="549" s="31" customFormat="true" ht="15" hidden="false" customHeight="false" outlineLevel="0" collapsed="false">
      <c r="A549" s="31" t="n">
        <v>3</v>
      </c>
      <c r="B549" s="31" t="s">
        <v>18</v>
      </c>
      <c r="C549" s="32" t="s">
        <v>218</v>
      </c>
      <c r="E549" s="33" t="n">
        <f aca="false">SUM(E550)</f>
        <v>20000</v>
      </c>
      <c r="F549" s="33" t="n">
        <v>20000</v>
      </c>
      <c r="G549" s="34" t="n">
        <f aca="false">F549-E549</f>
        <v>0</v>
      </c>
    </row>
    <row r="550" s="31" customFormat="true" ht="15" hidden="false" customHeight="false" outlineLevel="0" collapsed="false">
      <c r="A550" s="31" t="n">
        <v>32</v>
      </c>
      <c r="B550" s="31" t="s">
        <v>34</v>
      </c>
      <c r="C550" s="32" t="s">
        <v>218</v>
      </c>
      <c r="E550" s="33" t="n">
        <f aca="false">SUM(E551)</f>
        <v>20000</v>
      </c>
      <c r="F550" s="33" t="n">
        <v>20000</v>
      </c>
      <c r="G550" s="34" t="n">
        <f aca="false">F550-E550</f>
        <v>0</v>
      </c>
    </row>
    <row r="551" s="31" customFormat="true" ht="15" hidden="false" customHeight="false" outlineLevel="0" collapsed="false">
      <c r="A551" s="31" t="n">
        <v>329</v>
      </c>
      <c r="B551" s="31" t="s">
        <v>30</v>
      </c>
      <c r="C551" s="32" t="s">
        <v>218</v>
      </c>
      <c r="E551" s="33" t="n">
        <v>20000</v>
      </c>
      <c r="F551" s="33" t="n">
        <v>20000</v>
      </c>
      <c r="G551" s="34" t="n">
        <f aca="false">F551-E551</f>
        <v>0</v>
      </c>
    </row>
    <row r="552" s="26" customFormat="true" ht="15" hidden="false" customHeight="false" outlineLevel="0" collapsed="false">
      <c r="A552" s="26" t="s">
        <v>221</v>
      </c>
      <c r="C552" s="28"/>
      <c r="E552" s="29" t="n">
        <f aca="false">SUM(E554)</f>
        <v>20000</v>
      </c>
      <c r="F552" s="29" t="n">
        <f aca="false">SUM(F554)</f>
        <v>20000</v>
      </c>
      <c r="G552" s="30" t="n">
        <f aca="false">F552-E552</f>
        <v>0</v>
      </c>
    </row>
    <row r="553" s="31" customFormat="true" ht="15" hidden="false" customHeight="false" outlineLevel="0" collapsed="false">
      <c r="A553" s="31" t="s">
        <v>23</v>
      </c>
      <c r="C553" s="32"/>
      <c r="E553" s="33" t="n">
        <v>20000</v>
      </c>
      <c r="F553" s="33" t="n">
        <v>20000</v>
      </c>
      <c r="G553" s="34" t="n">
        <f aca="false">F553-E553</f>
        <v>0</v>
      </c>
    </row>
    <row r="554" s="31" customFormat="true" ht="15" hidden="false" customHeight="false" outlineLevel="0" collapsed="false">
      <c r="A554" s="31" t="n">
        <v>3</v>
      </c>
      <c r="B554" s="31" t="s">
        <v>18</v>
      </c>
      <c r="C554" s="32" t="s">
        <v>222</v>
      </c>
      <c r="E554" s="33" t="n">
        <f aca="false">SUM(E555)</f>
        <v>20000</v>
      </c>
      <c r="F554" s="33" t="n">
        <v>20000</v>
      </c>
      <c r="G554" s="34" t="n">
        <f aca="false">F554-E554</f>
        <v>0</v>
      </c>
    </row>
    <row r="555" s="31" customFormat="true" ht="15" hidden="false" customHeight="false" outlineLevel="0" collapsed="false">
      <c r="A555" s="31" t="n">
        <v>38</v>
      </c>
      <c r="B555" s="31" t="s">
        <v>25</v>
      </c>
      <c r="C555" s="32" t="s">
        <v>222</v>
      </c>
      <c r="E555" s="33" t="n">
        <f aca="false">SUM(E556)</f>
        <v>20000</v>
      </c>
      <c r="F555" s="33" t="n">
        <v>20000</v>
      </c>
      <c r="G555" s="34" t="n">
        <f aca="false">F555-E555</f>
        <v>0</v>
      </c>
    </row>
    <row r="556" s="31" customFormat="true" ht="15" hidden="false" customHeight="false" outlineLevel="0" collapsed="false">
      <c r="A556" s="31" t="n">
        <v>386</v>
      </c>
      <c r="B556" s="31" t="s">
        <v>223</v>
      </c>
      <c r="C556" s="32" t="s">
        <v>222</v>
      </c>
      <c r="E556" s="33" t="n">
        <v>20000</v>
      </c>
      <c r="F556" s="33" t="n">
        <v>20000</v>
      </c>
      <c r="G556" s="34" t="n">
        <f aca="false">F556-E556</f>
        <v>0</v>
      </c>
    </row>
    <row r="557" s="31" customFormat="true" ht="15" hidden="false" customHeight="false" outlineLevel="0" collapsed="false">
      <c r="C557" s="32"/>
      <c r="E557" s="33"/>
      <c r="F557" s="33"/>
      <c r="G557" s="34"/>
    </row>
    <row r="558" s="31" customFormat="true" ht="15" hidden="false" customHeight="false" outlineLevel="0" collapsed="false">
      <c r="C558" s="32"/>
      <c r="E558" s="33"/>
      <c r="F558" s="33"/>
      <c r="G558" s="34"/>
    </row>
    <row r="559" s="31" customFormat="true" ht="15" hidden="false" customHeight="false" outlineLevel="0" collapsed="false">
      <c r="C559" s="32"/>
      <c r="E559" s="33"/>
      <c r="F559" s="33"/>
      <c r="G559" s="34"/>
    </row>
    <row r="560" s="31" customFormat="true" ht="15" hidden="false" customHeight="false" outlineLevel="0" collapsed="false">
      <c r="C560" s="32"/>
      <c r="E560" s="33"/>
      <c r="F560" s="33"/>
      <c r="G560" s="34"/>
    </row>
    <row r="561" s="16" customFormat="true" ht="21" hidden="false" customHeight="false" outlineLevel="0" collapsed="false">
      <c r="A561" s="21" t="s">
        <v>224</v>
      </c>
      <c r="B561" s="21"/>
      <c r="C561" s="59"/>
      <c r="D561" s="21"/>
      <c r="E561" s="24" t="n">
        <f aca="false">SUM(E562,E567,E572)</f>
        <v>105000</v>
      </c>
      <c r="F561" s="24" t="n">
        <f aca="false">SUM(F562,F567,F572)</f>
        <v>106000</v>
      </c>
      <c r="G561" s="24" t="n">
        <f aca="false">SUM(G562,G567,G572)</f>
        <v>1000</v>
      </c>
      <c r="H561" s="5"/>
    </row>
    <row r="562" s="26" customFormat="true" ht="15" hidden="false" customHeight="false" outlineLevel="0" collapsed="false">
      <c r="A562" s="26" t="s">
        <v>225</v>
      </c>
      <c r="C562" s="28"/>
      <c r="E562" s="29" t="n">
        <f aca="false">SUM(E564)</f>
        <v>80000</v>
      </c>
      <c r="F562" s="29" t="n">
        <f aca="false">SUM(F564)</f>
        <v>80000</v>
      </c>
      <c r="G562" s="30" t="n">
        <f aca="false">F562-E562</f>
        <v>0</v>
      </c>
    </row>
    <row r="563" s="31" customFormat="true" ht="15" hidden="false" customHeight="false" outlineLevel="0" collapsed="false">
      <c r="A563" s="31" t="s">
        <v>226</v>
      </c>
      <c r="C563" s="32"/>
      <c r="E563" s="33" t="n">
        <v>80000</v>
      </c>
      <c r="F563" s="33" t="n">
        <v>80000</v>
      </c>
      <c r="G563" s="34" t="n">
        <f aca="false">F563-E563</f>
        <v>0</v>
      </c>
    </row>
    <row r="564" s="31" customFormat="true" ht="15" hidden="false" customHeight="false" outlineLevel="0" collapsed="false">
      <c r="A564" s="31" t="n">
        <v>3</v>
      </c>
      <c r="B564" s="31" t="s">
        <v>18</v>
      </c>
      <c r="C564" s="32" t="s">
        <v>120</v>
      </c>
      <c r="E564" s="33" t="n">
        <f aca="false">SUM(E565)</f>
        <v>80000</v>
      </c>
      <c r="F564" s="33" t="n">
        <v>80000</v>
      </c>
      <c r="G564" s="34" t="n">
        <f aca="false">F564-E564</f>
        <v>0</v>
      </c>
    </row>
    <row r="565" s="31" customFormat="true" ht="15" hidden="false" customHeight="false" outlineLevel="0" collapsed="false">
      <c r="A565" s="31" t="n">
        <v>37</v>
      </c>
      <c r="B565" s="31" t="s">
        <v>20</v>
      </c>
      <c r="C565" s="32" t="s">
        <v>120</v>
      </c>
      <c r="E565" s="33" t="n">
        <f aca="false">SUM(E566)</f>
        <v>80000</v>
      </c>
      <c r="F565" s="33" t="n">
        <v>80000</v>
      </c>
      <c r="G565" s="34" t="n">
        <f aca="false">F565-E565</f>
        <v>0</v>
      </c>
    </row>
    <row r="566" s="31" customFormat="true" ht="15" hidden="false" customHeight="false" outlineLevel="0" collapsed="false">
      <c r="A566" s="31" t="n">
        <v>372</v>
      </c>
      <c r="B566" s="31" t="s">
        <v>207</v>
      </c>
      <c r="C566" s="32" t="s">
        <v>120</v>
      </c>
      <c r="E566" s="33" t="n">
        <v>80000</v>
      </c>
      <c r="F566" s="33" t="n">
        <v>80000</v>
      </c>
      <c r="G566" s="34" t="n">
        <f aca="false">F566-E566</f>
        <v>0</v>
      </c>
    </row>
    <row r="567" s="26" customFormat="true" ht="15" hidden="false" customHeight="false" outlineLevel="0" collapsed="false">
      <c r="A567" s="26" t="s">
        <v>227</v>
      </c>
      <c r="C567" s="28"/>
      <c r="E567" s="29" t="n">
        <f aca="false">SUM(E569)</f>
        <v>15000</v>
      </c>
      <c r="F567" s="29" t="n">
        <v>16000</v>
      </c>
      <c r="G567" s="30" t="n">
        <f aca="false">F567-E567</f>
        <v>1000</v>
      </c>
    </row>
    <row r="568" s="31" customFormat="true" ht="15" hidden="false" customHeight="false" outlineLevel="0" collapsed="false">
      <c r="A568" s="31" t="s">
        <v>228</v>
      </c>
      <c r="C568" s="32"/>
      <c r="E568" s="33" t="n">
        <v>15000</v>
      </c>
      <c r="F568" s="33" t="n">
        <v>16000</v>
      </c>
      <c r="G568" s="34" t="n">
        <f aca="false">F568-E568</f>
        <v>1000</v>
      </c>
    </row>
    <row r="569" s="31" customFormat="true" ht="15" hidden="false" customHeight="false" outlineLevel="0" collapsed="false">
      <c r="A569" s="31" t="n">
        <v>3</v>
      </c>
      <c r="B569" s="31" t="s">
        <v>18</v>
      </c>
      <c r="C569" s="32" t="s">
        <v>120</v>
      </c>
      <c r="E569" s="33" t="n">
        <f aca="false">SUM(E570)</f>
        <v>15000</v>
      </c>
      <c r="F569" s="33" t="n">
        <v>16000</v>
      </c>
      <c r="G569" s="34" t="n">
        <f aca="false">F569-E569</f>
        <v>1000</v>
      </c>
    </row>
    <row r="570" s="31" customFormat="true" ht="15" hidden="false" customHeight="false" outlineLevel="0" collapsed="false">
      <c r="A570" s="31" t="n">
        <v>37</v>
      </c>
      <c r="B570" s="31" t="s">
        <v>20</v>
      </c>
      <c r="C570" s="32" t="s">
        <v>120</v>
      </c>
      <c r="E570" s="33" t="n">
        <f aca="false">SUM(E571)</f>
        <v>15000</v>
      </c>
      <c r="F570" s="33" t="n">
        <v>16000</v>
      </c>
      <c r="G570" s="34" t="n">
        <f aca="false">F570-E570</f>
        <v>1000</v>
      </c>
    </row>
    <row r="571" s="31" customFormat="true" ht="15" hidden="false" customHeight="false" outlineLevel="0" collapsed="false">
      <c r="A571" s="31" t="n">
        <v>372</v>
      </c>
      <c r="B571" s="31" t="s">
        <v>207</v>
      </c>
      <c r="C571" s="32" t="s">
        <v>120</v>
      </c>
      <c r="D571" s="56"/>
      <c r="E571" s="33" t="n">
        <v>15000</v>
      </c>
      <c r="F571" s="33" t="n">
        <v>16000</v>
      </c>
      <c r="G571" s="34" t="n">
        <f aca="false">F571-E571</f>
        <v>1000</v>
      </c>
    </row>
    <row r="572" s="26" customFormat="true" ht="15" hidden="false" customHeight="false" outlineLevel="0" collapsed="false">
      <c r="A572" s="26" t="s">
        <v>229</v>
      </c>
      <c r="C572" s="28"/>
      <c r="E572" s="29" t="n">
        <f aca="false">SUM(E574)</f>
        <v>10000</v>
      </c>
      <c r="F572" s="29" t="n">
        <v>10000</v>
      </c>
      <c r="G572" s="30" t="n">
        <f aca="false">F572-E572</f>
        <v>0</v>
      </c>
    </row>
    <row r="573" s="31" customFormat="true" ht="15" hidden="false" customHeight="false" outlineLevel="0" collapsed="false">
      <c r="A573" s="31" t="s">
        <v>23</v>
      </c>
      <c r="C573" s="32"/>
      <c r="E573" s="33" t="n">
        <v>10000</v>
      </c>
      <c r="F573" s="33" t="n">
        <v>10000</v>
      </c>
      <c r="G573" s="34" t="n">
        <f aca="false">F573-E573</f>
        <v>0</v>
      </c>
    </row>
    <row r="574" s="31" customFormat="true" ht="15" hidden="false" customHeight="false" outlineLevel="0" collapsed="false">
      <c r="A574" s="31" t="n">
        <v>3</v>
      </c>
      <c r="B574" s="31" t="s">
        <v>18</v>
      </c>
      <c r="C574" s="32" t="s">
        <v>204</v>
      </c>
      <c r="E574" s="33" t="n">
        <f aca="false">SUM(E575)</f>
        <v>10000</v>
      </c>
      <c r="F574" s="33" t="n">
        <v>10000</v>
      </c>
      <c r="G574" s="34" t="n">
        <f aca="false">F574-E574</f>
        <v>0</v>
      </c>
    </row>
    <row r="575" s="31" customFormat="true" ht="15" hidden="false" customHeight="false" outlineLevel="0" collapsed="false">
      <c r="A575" s="31" t="n">
        <v>36</v>
      </c>
      <c r="B575" s="31" t="s">
        <v>193</v>
      </c>
      <c r="C575" s="32" t="s">
        <v>204</v>
      </c>
      <c r="E575" s="33" t="n">
        <f aca="false">SUM(E576)</f>
        <v>10000</v>
      </c>
      <c r="F575" s="33" t="n">
        <v>10000</v>
      </c>
      <c r="G575" s="34" t="n">
        <f aca="false">F575-E575</f>
        <v>0</v>
      </c>
    </row>
    <row r="576" s="31" customFormat="true" ht="15" hidden="false" customHeight="false" outlineLevel="0" collapsed="false">
      <c r="A576" s="31" t="n">
        <v>363</v>
      </c>
      <c r="B576" s="31" t="s">
        <v>194</v>
      </c>
      <c r="C576" s="32" t="s">
        <v>204</v>
      </c>
      <c r="E576" s="33" t="n">
        <v>10000</v>
      </c>
      <c r="F576" s="33" t="n">
        <v>10000</v>
      </c>
      <c r="G576" s="34" t="n">
        <f aca="false">F576-E576</f>
        <v>0</v>
      </c>
    </row>
    <row r="577" s="65" customFormat="true" ht="19.7" hidden="false" customHeight="false" outlineLevel="0" collapsed="false">
      <c r="A577" s="19" t="s">
        <v>230</v>
      </c>
      <c r="B577" s="19"/>
      <c r="C577" s="19"/>
      <c r="D577" s="19"/>
      <c r="E577" s="19" t="n">
        <f aca="false">SUM(E579,E585)</f>
        <v>706500</v>
      </c>
      <c r="F577" s="19" t="n">
        <f aca="false">SUM(F579,F585)</f>
        <v>702500</v>
      </c>
      <c r="G577" s="34" t="n">
        <f aca="false">SUM(G579,G585)</f>
        <v>-4000</v>
      </c>
      <c r="H577" s="64"/>
    </row>
    <row r="578" s="67" customFormat="true" ht="19.7" hidden="false" customHeight="false" outlineLevel="0" collapsed="false">
      <c r="A578" s="24" t="s">
        <v>69</v>
      </c>
      <c r="B578" s="24"/>
      <c r="C578" s="24"/>
      <c r="D578" s="24"/>
      <c r="E578" s="24" t="n">
        <f aca="false">SUM(E579,E585)</f>
        <v>706500</v>
      </c>
      <c r="F578" s="24" t="n">
        <f aca="false">SUM(F579,F585)</f>
        <v>702500</v>
      </c>
      <c r="G578" s="24" t="n">
        <f aca="false">SUM(G579,G585)</f>
        <v>-4000</v>
      </c>
      <c r="H578" s="66"/>
    </row>
    <row r="579" s="27" customFormat="true" ht="15" hidden="false" customHeight="false" outlineLevel="0" collapsed="false">
      <c r="A579" s="26" t="s">
        <v>231</v>
      </c>
      <c r="B579" s="26"/>
      <c r="C579" s="28"/>
      <c r="D579" s="26"/>
      <c r="E579" s="29" t="n">
        <v>625000</v>
      </c>
      <c r="F579" s="29" t="n">
        <v>625000</v>
      </c>
      <c r="G579" s="30" t="n">
        <f aca="false">F579-E579</f>
        <v>0</v>
      </c>
    </row>
    <row r="580" s="31" customFormat="true" ht="15" hidden="false" customHeight="false" outlineLevel="0" collapsed="false">
      <c r="A580" s="31" t="s">
        <v>23</v>
      </c>
      <c r="C580" s="32"/>
      <c r="E580" s="33" t="n">
        <f aca="false">SUM(E581,)</f>
        <v>625000</v>
      </c>
      <c r="F580" s="33" t="n">
        <v>625000</v>
      </c>
      <c r="G580" s="34" t="n">
        <f aca="false">F580-E580</f>
        <v>0</v>
      </c>
    </row>
    <row r="581" s="31" customFormat="true" ht="15" hidden="false" customHeight="false" outlineLevel="0" collapsed="false">
      <c r="A581" s="31" t="n">
        <v>3</v>
      </c>
      <c r="B581" s="31" t="s">
        <v>71</v>
      </c>
      <c r="C581" s="32" t="s">
        <v>28</v>
      </c>
      <c r="E581" s="33" t="n">
        <f aca="false">SUM(E582,)</f>
        <v>625000</v>
      </c>
      <c r="F581" s="33" t="n">
        <v>625000</v>
      </c>
      <c r="G581" s="34" t="n">
        <f aca="false">F581-E581</f>
        <v>0</v>
      </c>
    </row>
    <row r="582" s="31" customFormat="true" ht="15" hidden="false" customHeight="false" outlineLevel="0" collapsed="false">
      <c r="A582" s="31" t="n">
        <v>31</v>
      </c>
      <c r="B582" s="31" t="s">
        <v>232</v>
      </c>
      <c r="C582" s="32" t="s">
        <v>28</v>
      </c>
      <c r="E582" s="33" t="n">
        <f aca="false">SUM(E583,E584)</f>
        <v>625000</v>
      </c>
      <c r="F582" s="33" t="n">
        <v>625000</v>
      </c>
      <c r="G582" s="34" t="n">
        <f aca="false">F582-E582</f>
        <v>0</v>
      </c>
    </row>
    <row r="583" s="31" customFormat="true" ht="15" hidden="false" customHeight="false" outlineLevel="0" collapsed="false">
      <c r="A583" s="31" t="n">
        <v>311</v>
      </c>
      <c r="B583" s="31" t="s">
        <v>233</v>
      </c>
      <c r="C583" s="32" t="s">
        <v>28</v>
      </c>
      <c r="E583" s="33" t="n">
        <v>445000</v>
      </c>
      <c r="F583" s="33" t="n">
        <v>445000</v>
      </c>
      <c r="G583" s="34" t="n">
        <f aca="false">F583-E583</f>
        <v>0</v>
      </c>
    </row>
    <row r="584" s="31" customFormat="true" ht="15" hidden="false" customHeight="false" outlineLevel="0" collapsed="false">
      <c r="A584" s="31" t="n">
        <v>313</v>
      </c>
      <c r="B584" s="31" t="s">
        <v>234</v>
      </c>
      <c r="C584" s="32" t="s">
        <v>28</v>
      </c>
      <c r="E584" s="33" t="n">
        <v>180000</v>
      </c>
      <c r="F584" s="33" t="n">
        <v>180000</v>
      </c>
      <c r="G584" s="34" t="n">
        <f aca="false">F584-E584</f>
        <v>0</v>
      </c>
    </row>
    <row r="585" s="27" customFormat="true" ht="15" hidden="false" customHeight="false" outlineLevel="0" collapsed="false">
      <c r="A585" s="26" t="s">
        <v>235</v>
      </c>
      <c r="B585" s="26"/>
      <c r="C585" s="28"/>
      <c r="D585" s="26"/>
      <c r="E585" s="29" t="n">
        <f aca="false">SUM(E589,E591)</f>
        <v>81500</v>
      </c>
      <c r="F585" s="29" t="n">
        <v>77500</v>
      </c>
      <c r="G585" s="30" t="n">
        <f aca="false">F585-E585</f>
        <v>-4000</v>
      </c>
    </row>
    <row r="586" s="31" customFormat="true" ht="15" hidden="false" customHeight="false" outlineLevel="0" collapsed="false">
      <c r="A586" s="31" t="s">
        <v>23</v>
      </c>
      <c r="C586" s="32"/>
      <c r="E586" s="33" t="n">
        <v>81500</v>
      </c>
      <c r="F586" s="33" t="n">
        <v>77500</v>
      </c>
      <c r="G586" s="34" t="n">
        <f aca="false">F586-E586</f>
        <v>-4000</v>
      </c>
    </row>
    <row r="587" s="31" customFormat="true" ht="15" hidden="false" customHeight="false" outlineLevel="0" collapsed="false">
      <c r="A587" s="31" t="n">
        <v>3</v>
      </c>
      <c r="B587" s="31" t="s">
        <v>71</v>
      </c>
      <c r="C587" s="32" t="s">
        <v>28</v>
      </c>
      <c r="E587" s="33" t="n">
        <v>33000</v>
      </c>
      <c r="F587" s="33" t="n">
        <v>33000</v>
      </c>
      <c r="G587" s="34" t="n">
        <f aca="false">F587-E587</f>
        <v>0</v>
      </c>
    </row>
    <row r="588" s="31" customFormat="true" ht="15" hidden="false" customHeight="false" outlineLevel="0" collapsed="false">
      <c r="A588" s="31" t="n">
        <v>31</v>
      </c>
      <c r="B588" s="31" t="s">
        <v>232</v>
      </c>
      <c r="C588" s="32" t="s">
        <v>28</v>
      </c>
      <c r="E588" s="33" t="n">
        <v>33000</v>
      </c>
      <c r="F588" s="33" t="n">
        <v>33000</v>
      </c>
      <c r="G588" s="34" t="n">
        <f aca="false">F588-E588</f>
        <v>0</v>
      </c>
    </row>
    <row r="589" s="31" customFormat="true" ht="15" hidden="false" customHeight="false" outlineLevel="0" collapsed="false">
      <c r="A589" s="31" t="n">
        <v>312</v>
      </c>
      <c r="B589" s="31" t="s">
        <v>236</v>
      </c>
      <c r="C589" s="32" t="s">
        <v>28</v>
      </c>
      <c r="E589" s="33" t="n">
        <v>33000</v>
      </c>
      <c r="F589" s="33" t="n">
        <v>33000</v>
      </c>
      <c r="G589" s="34" t="n">
        <f aca="false">F589-E589</f>
        <v>0</v>
      </c>
    </row>
    <row r="590" s="31" customFormat="true" ht="15" hidden="false" customHeight="false" outlineLevel="0" collapsed="false">
      <c r="A590" s="31" t="n">
        <v>32</v>
      </c>
      <c r="B590" s="31" t="s">
        <v>34</v>
      </c>
      <c r="C590" s="32" t="s">
        <v>28</v>
      </c>
      <c r="E590" s="33" t="n">
        <f aca="false">SUM(E591:E591)</f>
        <v>48500</v>
      </c>
      <c r="F590" s="33" t="n">
        <v>44500</v>
      </c>
      <c r="G590" s="34" t="n">
        <f aca="false">F590-E590</f>
        <v>-4000</v>
      </c>
    </row>
    <row r="591" s="31" customFormat="true" ht="15" hidden="false" customHeight="false" outlineLevel="0" collapsed="false">
      <c r="A591" s="31" t="n">
        <v>321</v>
      </c>
      <c r="B591" s="31" t="s">
        <v>237</v>
      </c>
      <c r="C591" s="32" t="s">
        <v>28</v>
      </c>
      <c r="E591" s="33" t="n">
        <v>48500</v>
      </c>
      <c r="F591" s="33" t="n">
        <v>44500</v>
      </c>
      <c r="G591" s="34" t="n">
        <f aca="false">F591-E591</f>
        <v>-4000</v>
      </c>
    </row>
    <row r="592" s="31" customFormat="true" ht="15" hidden="false" customHeight="false" outlineLevel="0" collapsed="false">
      <c r="C592" s="32"/>
      <c r="E592" s="33"/>
      <c r="F592" s="33"/>
      <c r="G592" s="34"/>
    </row>
    <row r="593" s="31" customFormat="true" ht="15" hidden="false" customHeight="false" outlineLevel="0" collapsed="false">
      <c r="C593" s="32"/>
      <c r="E593" s="33"/>
      <c r="F593" s="33"/>
      <c r="G593" s="34"/>
    </row>
    <row r="594" s="31" customFormat="true" ht="15" hidden="false" customHeight="false" outlineLevel="0" collapsed="false">
      <c r="C594" s="32"/>
      <c r="E594" s="33"/>
      <c r="F594" s="33"/>
      <c r="G594" s="34"/>
    </row>
    <row r="595" s="31" customFormat="true" ht="15" hidden="false" customHeight="false" outlineLevel="0" collapsed="false">
      <c r="C595" s="32"/>
      <c r="E595" s="33"/>
      <c r="F595" s="33"/>
      <c r="G595" s="34"/>
    </row>
    <row r="596" s="31" customFormat="true" ht="15" hidden="false" customHeight="false" outlineLevel="0" collapsed="false">
      <c r="C596" s="32"/>
      <c r="E596" s="33"/>
      <c r="F596" s="33"/>
      <c r="G596" s="34"/>
    </row>
    <row r="597" s="65" customFormat="true" ht="19.7" hidden="false" customHeight="false" outlineLevel="0" collapsed="false">
      <c r="A597" s="19" t="s">
        <v>238</v>
      </c>
      <c r="B597" s="19"/>
      <c r="C597" s="19"/>
      <c r="D597" s="19"/>
      <c r="E597" s="19" t="n">
        <f aca="false">SUM(E598)</f>
        <v>425000</v>
      </c>
      <c r="F597" s="19" t="n">
        <f aca="false">SUM(F598)</f>
        <v>425000</v>
      </c>
      <c r="G597" s="19" t="n">
        <f aca="false">SUM(G598)</f>
        <v>0</v>
      </c>
      <c r="H597" s="64"/>
    </row>
    <row r="598" s="67" customFormat="true" ht="19.7" hidden="false" customHeight="false" outlineLevel="0" collapsed="false">
      <c r="A598" s="24" t="s">
        <v>69</v>
      </c>
      <c r="B598" s="24"/>
      <c r="C598" s="24"/>
      <c r="D598" s="24"/>
      <c r="E598" s="24" t="n">
        <f aca="false">SUM(E599,E605,E610,E616,E621)</f>
        <v>425000</v>
      </c>
      <c r="F598" s="24" t="n">
        <f aca="false">SUM(F599,F605,F610,F616,F621)</f>
        <v>425000</v>
      </c>
      <c r="G598" s="24" t="n">
        <f aca="false">SUM(G599,G605,G610,G616,G621)</f>
        <v>0</v>
      </c>
      <c r="H598" s="66"/>
    </row>
    <row r="599" s="27" customFormat="true" ht="15" hidden="false" customHeight="false" outlineLevel="0" collapsed="false">
      <c r="A599" s="26" t="s">
        <v>231</v>
      </c>
      <c r="B599" s="26"/>
      <c r="C599" s="28"/>
      <c r="D599" s="26"/>
      <c r="E599" s="29" t="n">
        <v>140000</v>
      </c>
      <c r="F599" s="29" t="n">
        <v>140000</v>
      </c>
      <c r="G599" s="30" t="n">
        <f aca="false">F599-E599</f>
        <v>0</v>
      </c>
    </row>
    <row r="600" s="31" customFormat="true" ht="15" hidden="false" customHeight="false" outlineLevel="0" collapsed="false">
      <c r="A600" s="31" t="s">
        <v>23</v>
      </c>
      <c r="C600" s="32"/>
      <c r="E600" s="33" t="n">
        <v>140000</v>
      </c>
      <c r="F600" s="33" t="n">
        <f aca="false">SUM(F601,F602)</f>
        <v>376000</v>
      </c>
      <c r="G600" s="34" t="n">
        <f aca="false">F600-E600</f>
        <v>236000</v>
      </c>
    </row>
    <row r="601" s="31" customFormat="true" ht="15" hidden="false" customHeight="false" outlineLevel="0" collapsed="false">
      <c r="A601" s="31" t="n">
        <v>3</v>
      </c>
      <c r="B601" s="31" t="s">
        <v>71</v>
      </c>
      <c r="C601" s="32" t="s">
        <v>28</v>
      </c>
      <c r="E601" s="33" t="n">
        <v>140000</v>
      </c>
      <c r="F601" s="33" t="n">
        <f aca="false">SUM(F602,F603)</f>
        <v>236000</v>
      </c>
      <c r="G601" s="34" t="n">
        <f aca="false">F601-E601</f>
        <v>96000</v>
      </c>
    </row>
    <row r="602" s="31" customFormat="true" ht="15" hidden="false" customHeight="false" outlineLevel="0" collapsed="false">
      <c r="A602" s="31" t="n">
        <v>31</v>
      </c>
      <c r="B602" s="31" t="s">
        <v>232</v>
      </c>
      <c r="C602" s="32" t="s">
        <v>28</v>
      </c>
      <c r="E602" s="33" t="n">
        <f aca="false">SUM(E603,E604)</f>
        <v>140000</v>
      </c>
      <c r="F602" s="33" t="n">
        <f aca="false">SUM(F603,F604)</f>
        <v>140000</v>
      </c>
      <c r="G602" s="34" t="n">
        <f aca="false">F602-E602</f>
        <v>0</v>
      </c>
    </row>
    <row r="603" s="31" customFormat="true" ht="15" hidden="false" customHeight="false" outlineLevel="0" collapsed="false">
      <c r="A603" s="31" t="n">
        <v>311</v>
      </c>
      <c r="B603" s="31" t="s">
        <v>233</v>
      </c>
      <c r="C603" s="32" t="s">
        <v>28</v>
      </c>
      <c r="E603" s="33" t="n">
        <v>96000</v>
      </c>
      <c r="F603" s="33" t="n">
        <v>96000</v>
      </c>
      <c r="G603" s="34" t="n">
        <f aca="false">F603-E603</f>
        <v>0</v>
      </c>
    </row>
    <row r="604" s="31" customFormat="true" ht="15" hidden="false" customHeight="false" outlineLevel="0" collapsed="false">
      <c r="A604" s="31" t="n">
        <v>313</v>
      </c>
      <c r="B604" s="31" t="s">
        <v>234</v>
      </c>
      <c r="C604" s="32" t="s">
        <v>28</v>
      </c>
      <c r="E604" s="33" t="n">
        <v>44000</v>
      </c>
      <c r="F604" s="33" t="n">
        <v>44000</v>
      </c>
      <c r="G604" s="34" t="n">
        <f aca="false">F604-E604</f>
        <v>0</v>
      </c>
    </row>
    <row r="605" s="27" customFormat="true" ht="15" hidden="false" customHeight="false" outlineLevel="0" collapsed="false">
      <c r="A605" s="26" t="s">
        <v>235</v>
      </c>
      <c r="B605" s="26"/>
      <c r="C605" s="28"/>
      <c r="D605" s="26"/>
      <c r="E605" s="29" t="n">
        <v>5000</v>
      </c>
      <c r="F605" s="29" t="n">
        <v>5000</v>
      </c>
      <c r="G605" s="30" t="n">
        <f aca="false">F605-E605</f>
        <v>0</v>
      </c>
    </row>
    <row r="606" s="31" customFormat="true" ht="15" hidden="false" customHeight="false" outlineLevel="0" collapsed="false">
      <c r="A606" s="31" t="s">
        <v>23</v>
      </c>
      <c r="C606" s="32"/>
      <c r="E606" s="33" t="n">
        <v>5000</v>
      </c>
      <c r="F606" s="33" t="n">
        <v>5000</v>
      </c>
      <c r="G606" s="34" t="n">
        <f aca="false">F606-E606</f>
        <v>0</v>
      </c>
    </row>
    <row r="607" s="31" customFormat="true" ht="15" hidden="false" customHeight="false" outlineLevel="0" collapsed="false">
      <c r="A607" s="31" t="n">
        <v>3</v>
      </c>
      <c r="B607" s="31" t="s">
        <v>71</v>
      </c>
      <c r="C607" s="32" t="s">
        <v>28</v>
      </c>
      <c r="E607" s="33" t="n">
        <v>5000</v>
      </c>
      <c r="F607" s="33" t="n">
        <v>5000</v>
      </c>
      <c r="G607" s="34" t="n">
        <f aca="false">F607-E607</f>
        <v>0</v>
      </c>
    </row>
    <row r="608" s="31" customFormat="true" ht="15" hidden="false" customHeight="false" outlineLevel="0" collapsed="false">
      <c r="A608" s="31" t="n">
        <v>31</v>
      </c>
      <c r="B608" s="31" t="s">
        <v>232</v>
      </c>
      <c r="C608" s="32" t="s">
        <v>28</v>
      </c>
      <c r="E608" s="33" t="n">
        <v>5000</v>
      </c>
      <c r="F608" s="33" t="n">
        <v>5000</v>
      </c>
      <c r="G608" s="34" t="n">
        <f aca="false">F608-E608</f>
        <v>0</v>
      </c>
    </row>
    <row r="609" s="31" customFormat="true" ht="15" hidden="false" customHeight="false" outlineLevel="0" collapsed="false">
      <c r="A609" s="31" t="n">
        <v>312</v>
      </c>
      <c r="B609" s="31" t="s">
        <v>236</v>
      </c>
      <c r="C609" s="32" t="s">
        <v>28</v>
      </c>
      <c r="E609" s="33" t="n">
        <v>5000</v>
      </c>
      <c r="F609" s="33" t="n">
        <v>5000</v>
      </c>
      <c r="G609" s="34" t="n">
        <f aca="false">F609-E609</f>
        <v>0</v>
      </c>
    </row>
    <row r="610" s="27" customFormat="true" ht="15" hidden="false" customHeight="false" outlineLevel="0" collapsed="false">
      <c r="A610" s="26" t="s">
        <v>239</v>
      </c>
      <c r="B610" s="26"/>
      <c r="C610" s="28"/>
      <c r="D610" s="26"/>
      <c r="E610" s="29" t="n">
        <f aca="false">SUM(E612)</f>
        <v>70000</v>
      </c>
      <c r="F610" s="29" t="n">
        <f aca="false">SUM(F612)</f>
        <v>70000</v>
      </c>
      <c r="G610" s="30" t="n">
        <f aca="false">F610-E610</f>
        <v>0</v>
      </c>
    </row>
    <row r="611" s="31" customFormat="true" ht="19.7" hidden="false" customHeight="false" outlineLevel="0" collapsed="false">
      <c r="A611" s="31" t="s">
        <v>23</v>
      </c>
      <c r="C611" s="32"/>
      <c r="D611" s="38" t="s">
        <v>1</v>
      </c>
      <c r="E611" s="33" t="n">
        <v>70000</v>
      </c>
      <c r="F611" s="33" t="n">
        <v>70000</v>
      </c>
      <c r="G611" s="34" t="n">
        <f aca="false">F611-E611</f>
        <v>0</v>
      </c>
    </row>
    <row r="612" s="31" customFormat="true" ht="15" hidden="false" customHeight="false" outlineLevel="0" collapsed="false">
      <c r="A612" s="31" t="n">
        <v>3</v>
      </c>
      <c r="B612" s="31" t="s">
        <v>71</v>
      </c>
      <c r="C612" s="32" t="s">
        <v>28</v>
      </c>
      <c r="E612" s="33" t="n">
        <f aca="false">SUM(E613)</f>
        <v>70000</v>
      </c>
      <c r="F612" s="33" t="n">
        <v>70000</v>
      </c>
      <c r="G612" s="34" t="n">
        <f aca="false">F612-E612</f>
        <v>0</v>
      </c>
    </row>
    <row r="613" s="31" customFormat="true" ht="15" hidden="false" customHeight="false" outlineLevel="0" collapsed="false">
      <c r="A613" s="31" t="n">
        <v>32</v>
      </c>
      <c r="B613" s="31" t="s">
        <v>72</v>
      </c>
      <c r="C613" s="32" t="s">
        <v>28</v>
      </c>
      <c r="E613" s="33" t="n">
        <f aca="false">SUM(E614:E615)</f>
        <v>70000</v>
      </c>
      <c r="F613" s="33" t="n">
        <v>70000</v>
      </c>
      <c r="G613" s="34" t="n">
        <f aca="false">F613-E613</f>
        <v>0</v>
      </c>
    </row>
    <row r="614" s="31" customFormat="true" ht="15" hidden="false" customHeight="false" outlineLevel="0" collapsed="false">
      <c r="A614" s="31" t="n">
        <v>322</v>
      </c>
      <c r="B614" s="31" t="s">
        <v>240</v>
      </c>
      <c r="C614" s="32" t="s">
        <v>28</v>
      </c>
      <c r="E614" s="33" t="n">
        <v>65000</v>
      </c>
      <c r="F614" s="33" t="n">
        <v>65000</v>
      </c>
      <c r="G614" s="34" t="n">
        <f aca="false">F614-E614</f>
        <v>0</v>
      </c>
    </row>
    <row r="615" s="31" customFormat="true" ht="15" hidden="false" customHeight="false" outlineLevel="0" collapsed="false">
      <c r="A615" s="31" t="n">
        <v>323</v>
      </c>
      <c r="B615" s="31" t="s">
        <v>35</v>
      </c>
      <c r="C615" s="32" t="s">
        <v>28</v>
      </c>
      <c r="E615" s="33" t="n">
        <v>5000</v>
      </c>
      <c r="F615" s="33" t="n">
        <v>5000</v>
      </c>
      <c r="G615" s="34" t="n">
        <f aca="false">F615-E615</f>
        <v>0</v>
      </c>
    </row>
    <row r="616" s="26" customFormat="true" ht="15" hidden="false" customHeight="false" outlineLevel="0" collapsed="false">
      <c r="A616" s="26" t="s">
        <v>241</v>
      </c>
      <c r="C616" s="28"/>
      <c r="E616" s="29" t="n">
        <f aca="false">SUM(E618)</f>
        <v>200000</v>
      </c>
      <c r="F616" s="29" t="n">
        <v>200000</v>
      </c>
      <c r="G616" s="30" t="n">
        <f aca="false">F616-E616</f>
        <v>0</v>
      </c>
    </row>
    <row r="617" s="31" customFormat="true" ht="15" hidden="false" customHeight="false" outlineLevel="0" collapsed="false">
      <c r="A617" s="31" t="s">
        <v>23</v>
      </c>
      <c r="C617" s="32"/>
      <c r="D617" s="31" t="s">
        <v>1</v>
      </c>
      <c r="E617" s="33" t="n">
        <f aca="false">SUM(E618)</f>
        <v>200000</v>
      </c>
      <c r="F617" s="33" t="n">
        <v>200000</v>
      </c>
      <c r="G617" s="34" t="n">
        <f aca="false">F617-E617</f>
        <v>0</v>
      </c>
    </row>
    <row r="618" s="31" customFormat="true" ht="15" hidden="false" customHeight="false" outlineLevel="0" collapsed="false">
      <c r="A618" s="31" t="n">
        <v>3</v>
      </c>
      <c r="B618" s="31" t="s">
        <v>18</v>
      </c>
      <c r="C618" s="32" t="s">
        <v>28</v>
      </c>
      <c r="E618" s="33" t="n">
        <f aca="false">SUM(E619)</f>
        <v>200000</v>
      </c>
      <c r="F618" s="33" t="n">
        <v>200000</v>
      </c>
      <c r="G618" s="34" t="n">
        <f aca="false">F618-E618</f>
        <v>0</v>
      </c>
    </row>
    <row r="619" s="31" customFormat="true" ht="15" hidden="false" customHeight="false" outlineLevel="0" collapsed="false">
      <c r="A619" s="31" t="n">
        <v>32</v>
      </c>
      <c r="B619" s="31" t="s">
        <v>34</v>
      </c>
      <c r="C619" s="32" t="s">
        <v>28</v>
      </c>
      <c r="E619" s="33" t="n">
        <f aca="false">SUM(E620)</f>
        <v>200000</v>
      </c>
      <c r="F619" s="33" t="n">
        <v>200000</v>
      </c>
      <c r="G619" s="34" t="n">
        <f aca="false">F619-E619</f>
        <v>0</v>
      </c>
    </row>
    <row r="620" s="31" customFormat="true" ht="15" hidden="false" customHeight="false" outlineLevel="0" collapsed="false">
      <c r="A620" s="31" t="n">
        <v>329</v>
      </c>
      <c r="B620" s="31" t="s">
        <v>30</v>
      </c>
      <c r="C620" s="32" t="s">
        <v>28</v>
      </c>
      <c r="E620" s="33" t="n">
        <v>200000</v>
      </c>
      <c r="F620" s="33" t="n">
        <v>200000</v>
      </c>
      <c r="G620" s="34" t="n">
        <f aca="false">F620-E620</f>
        <v>0</v>
      </c>
    </row>
    <row r="621" s="27" customFormat="true" ht="15" hidden="false" customHeight="false" outlineLevel="0" collapsed="false">
      <c r="A621" s="26" t="s">
        <v>106</v>
      </c>
      <c r="B621" s="26"/>
      <c r="C621" s="28"/>
      <c r="D621" s="26"/>
      <c r="E621" s="29" t="n">
        <f aca="false">SUM(E623)</f>
        <v>10000</v>
      </c>
      <c r="F621" s="29" t="n">
        <f aca="false">SUM(F623)</f>
        <v>10000</v>
      </c>
      <c r="G621" s="30" t="n">
        <f aca="false">F621-E621</f>
        <v>0</v>
      </c>
    </row>
    <row r="622" s="31" customFormat="true" ht="19.7" hidden="false" customHeight="false" outlineLevel="0" collapsed="false">
      <c r="A622" s="31" t="s">
        <v>107</v>
      </c>
      <c r="B622" s="56"/>
      <c r="C622" s="57"/>
      <c r="D622" s="38" t="s">
        <v>1</v>
      </c>
      <c r="E622" s="33" t="n">
        <v>10000</v>
      </c>
      <c r="F622" s="33" t="n">
        <v>10000</v>
      </c>
      <c r="G622" s="34" t="n">
        <f aca="false">F622-E622</f>
        <v>0</v>
      </c>
    </row>
    <row r="623" s="31" customFormat="true" ht="15" hidden="false" customHeight="false" outlineLevel="0" collapsed="false">
      <c r="A623" s="31" t="n">
        <v>4</v>
      </c>
      <c r="B623" s="31" t="s">
        <v>38</v>
      </c>
      <c r="C623" s="32" t="s">
        <v>28</v>
      </c>
      <c r="E623" s="33" t="n">
        <v>10000</v>
      </c>
      <c r="F623" s="33" t="n">
        <v>10000</v>
      </c>
      <c r="G623" s="34" t="n">
        <f aca="false">F623-E623</f>
        <v>0</v>
      </c>
    </row>
    <row r="624" s="31" customFormat="true" ht="15" hidden="false" customHeight="false" outlineLevel="0" collapsed="false">
      <c r="A624" s="31" t="n">
        <v>42</v>
      </c>
      <c r="B624" s="31" t="s">
        <v>44</v>
      </c>
      <c r="C624" s="32" t="s">
        <v>28</v>
      </c>
      <c r="E624" s="33" t="n">
        <v>10000</v>
      </c>
      <c r="F624" s="33" t="n">
        <v>10000</v>
      </c>
      <c r="G624" s="34" t="n">
        <f aca="false">F624-E624</f>
        <v>0</v>
      </c>
    </row>
    <row r="625" s="31" customFormat="true" ht="15" hidden="false" customHeight="false" outlineLevel="0" collapsed="false">
      <c r="A625" s="31" t="n">
        <v>422</v>
      </c>
      <c r="B625" s="31" t="s">
        <v>108</v>
      </c>
      <c r="C625" s="32" t="s">
        <v>28</v>
      </c>
      <c r="E625" s="33" t="n">
        <v>10000</v>
      </c>
      <c r="F625" s="33" t="n">
        <v>10000</v>
      </c>
      <c r="G625" s="34" t="n">
        <f aca="false">F625-E625</f>
        <v>0</v>
      </c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35:D35"/>
    <mergeCell ref="A68:C68"/>
    <mergeCell ref="A376:B376"/>
  </mergeCells>
  <printOptions headings="false" gridLines="false" gridLinesSet="true" horizontalCentered="false" verticalCentered="false"/>
  <pageMargins left="0.159722222222222" right="0.159722222222222" top="0.322222222222222" bottom="0.27361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2021-01-05T08:11:31Z</dcterms:created>
  <dc:creator>URED-PC</dc:creator>
  <dc:description/>
  <dc:language>hr-HR</dc:language>
  <cp:lastModifiedBy/>
  <dcterms:modified xsi:type="dcterms:W3CDTF">2022-01-26T09:00:18Z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